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2\Shozoku\450_交通部総務企画課\非公開\02.総務Ｔ\17.庁舎管理関係\03.庁舎管理\★交通部所有施設電灯LED化\04_仕様書作成\★交通部仕様書\★交通部仕様書原案\"/>
    </mc:Choice>
  </mc:AlternateContent>
  <bookViews>
    <workbookView xWindow="0" yWindow="0" windowWidth="28800" windowHeight="11985" activeTab="1"/>
  </bookViews>
  <sheets>
    <sheet name="表紙1" sheetId="6" r:id="rId1"/>
    <sheet name="１全体" sheetId="1" r:id="rId2"/>
    <sheet name="表紙2" sheetId="7" r:id="rId3"/>
    <sheet name="２芝生営業所" sheetId="2" r:id="rId4"/>
    <sheet name="表紙3" sheetId="8" r:id="rId5"/>
    <sheet name="３緑が丘営業所" sheetId="3" r:id="rId6"/>
    <sheet name="表紙4" sheetId="9" r:id="rId7"/>
    <sheet name="４休憩所" sheetId="4" r:id="rId8"/>
    <sheet name="表紙5" sheetId="10" r:id="rId9"/>
    <sheet name="５バス停" sheetId="5" r:id="rId10"/>
  </sheets>
  <definedNames>
    <definedName name="_xlnm._FilterDatabase" localSheetId="1" hidden="1">'１全体'!$A$3:$K$125</definedName>
    <definedName name="_xlnm._FilterDatabase" localSheetId="3" hidden="1">'２芝生営業所'!$B$3:$H$46</definedName>
    <definedName name="_xlnm._FilterDatabase" localSheetId="5" hidden="1">'３緑が丘営業所'!$B$3:$H$50</definedName>
    <definedName name="_xlnm._FilterDatabase" localSheetId="7" hidden="1">'４休憩所'!$B$3:$H$23</definedName>
    <definedName name="_xlnm._FilterDatabase" localSheetId="9" hidden="1">'５バス停'!$B$3:$H$34</definedName>
    <definedName name="_xlnm.Print_Area" localSheetId="1">'１全体'!$A$1:$K$126</definedName>
    <definedName name="_xlnm.Print_Area" localSheetId="3">'２芝生営業所'!$A$1:$H$47</definedName>
    <definedName name="_xlnm.Print_Area" localSheetId="5">'３緑が丘営業所'!$A$1:$H$51</definedName>
    <definedName name="_xlnm.Print_Area" localSheetId="7">'４休憩所'!$A$1:$H$24</definedName>
    <definedName name="_xlnm.Print_Area" localSheetId="9">'５バス停'!$A$1:$H$35</definedName>
    <definedName name="_xlnm.Print_Area" localSheetId="0">表紙1!$A$1:$G$8</definedName>
    <definedName name="_xlnm.Print_Area" localSheetId="2">表紙2!$A$1:$G$8</definedName>
    <definedName name="_xlnm.Print_Area" localSheetId="4">表紙3!$A$1:$G$8</definedName>
    <definedName name="_xlnm.Print_Area" localSheetId="6">表紙4!$A$1:$G$8</definedName>
    <definedName name="_xlnm.Print_Area" localSheetId="8">表紙5!$A$1:$G$8</definedName>
    <definedName name="_xlnm.Print_Titles" localSheetId="1">'１全体'!$1:$3</definedName>
    <definedName name="_xlnm.Print_Titles" localSheetId="3">'２芝生営業所'!$1:$3</definedName>
    <definedName name="_xlnm.Print_Titles" localSheetId="5">'３緑が丘営業所'!$1:$3</definedName>
    <definedName name="_xlnm.Print_Titles" localSheetId="7">'４休憩所'!$1:$3</definedName>
    <definedName name="_xlnm.Print_Titles" localSheetId="9">'５バス停'!$1:$3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4" i="1" l="1"/>
  <c r="I124" i="1"/>
  <c r="H124" i="1"/>
  <c r="G124" i="1"/>
  <c r="J123" i="1"/>
  <c r="I123" i="1"/>
  <c r="H123" i="1"/>
  <c r="G123" i="1"/>
  <c r="K123" i="1" l="1"/>
  <c r="K124" i="1"/>
  <c r="J125" i="1" l="1"/>
  <c r="I125" i="1"/>
  <c r="H125" i="1"/>
  <c r="G125" i="1"/>
  <c r="J122" i="1"/>
  <c r="I122" i="1"/>
  <c r="H122" i="1"/>
  <c r="G122" i="1"/>
  <c r="J121" i="1"/>
  <c r="I121" i="1"/>
  <c r="H121" i="1"/>
  <c r="G121" i="1"/>
  <c r="J120" i="1"/>
  <c r="I120" i="1"/>
  <c r="H120" i="1"/>
  <c r="G120" i="1"/>
  <c r="J119" i="1"/>
  <c r="I119" i="1"/>
  <c r="H119" i="1"/>
  <c r="G119" i="1"/>
  <c r="J118" i="1"/>
  <c r="I118" i="1"/>
  <c r="H118" i="1"/>
  <c r="G118" i="1"/>
  <c r="J117" i="1"/>
  <c r="I117" i="1"/>
  <c r="H117" i="1"/>
  <c r="G117" i="1"/>
  <c r="J116" i="1"/>
  <c r="I116" i="1"/>
  <c r="H116" i="1"/>
  <c r="G116" i="1"/>
  <c r="J115" i="1"/>
  <c r="I115" i="1"/>
  <c r="H115" i="1"/>
  <c r="G115" i="1"/>
  <c r="J114" i="1"/>
  <c r="I114" i="1"/>
  <c r="H114" i="1"/>
  <c r="G114" i="1"/>
  <c r="J113" i="1"/>
  <c r="I113" i="1"/>
  <c r="H113" i="1"/>
  <c r="G113" i="1"/>
  <c r="J112" i="1"/>
  <c r="I112" i="1"/>
  <c r="H112" i="1"/>
  <c r="G112" i="1"/>
  <c r="J111" i="1"/>
  <c r="I111" i="1"/>
  <c r="H111" i="1"/>
  <c r="G111" i="1"/>
  <c r="J110" i="1"/>
  <c r="I110" i="1"/>
  <c r="H110" i="1"/>
  <c r="G110" i="1"/>
  <c r="J109" i="1"/>
  <c r="I109" i="1"/>
  <c r="H109" i="1"/>
  <c r="G109" i="1"/>
  <c r="J108" i="1"/>
  <c r="I108" i="1"/>
  <c r="H108" i="1"/>
  <c r="G108" i="1"/>
  <c r="J107" i="1"/>
  <c r="I107" i="1"/>
  <c r="H107" i="1"/>
  <c r="G107" i="1"/>
  <c r="J106" i="1"/>
  <c r="I106" i="1"/>
  <c r="H106" i="1"/>
  <c r="G106" i="1"/>
  <c r="J105" i="1"/>
  <c r="I105" i="1"/>
  <c r="H105" i="1"/>
  <c r="G105" i="1"/>
  <c r="J104" i="1"/>
  <c r="I104" i="1"/>
  <c r="H104" i="1"/>
  <c r="G104" i="1"/>
  <c r="J103" i="1"/>
  <c r="I103" i="1"/>
  <c r="H103" i="1"/>
  <c r="G103" i="1"/>
  <c r="J102" i="1"/>
  <c r="I102" i="1"/>
  <c r="H102" i="1"/>
  <c r="G102" i="1"/>
  <c r="J101" i="1"/>
  <c r="I101" i="1"/>
  <c r="H101" i="1"/>
  <c r="G101" i="1"/>
  <c r="J100" i="1"/>
  <c r="I100" i="1"/>
  <c r="H100" i="1"/>
  <c r="G100" i="1"/>
  <c r="J99" i="1"/>
  <c r="I99" i="1"/>
  <c r="H99" i="1"/>
  <c r="G99" i="1"/>
  <c r="J98" i="1"/>
  <c r="I98" i="1"/>
  <c r="H98" i="1"/>
  <c r="G98" i="1"/>
  <c r="J97" i="1"/>
  <c r="I97" i="1"/>
  <c r="H97" i="1"/>
  <c r="G97" i="1"/>
  <c r="J96" i="1"/>
  <c r="I96" i="1"/>
  <c r="H96" i="1"/>
  <c r="G96" i="1"/>
  <c r="J95" i="1"/>
  <c r="I95" i="1"/>
  <c r="H95" i="1"/>
  <c r="G95" i="1"/>
  <c r="J94" i="1"/>
  <c r="I94" i="1"/>
  <c r="H94" i="1"/>
  <c r="G94" i="1"/>
  <c r="J93" i="1"/>
  <c r="I93" i="1"/>
  <c r="H93" i="1"/>
  <c r="G93" i="1"/>
  <c r="J92" i="1"/>
  <c r="I92" i="1"/>
  <c r="H92" i="1"/>
  <c r="G92" i="1"/>
  <c r="J91" i="1"/>
  <c r="I91" i="1"/>
  <c r="H91" i="1"/>
  <c r="G91" i="1"/>
  <c r="J90" i="1"/>
  <c r="I90" i="1"/>
  <c r="H90" i="1"/>
  <c r="G90" i="1"/>
  <c r="J89" i="1"/>
  <c r="I89" i="1"/>
  <c r="H89" i="1"/>
  <c r="G89" i="1"/>
  <c r="J88" i="1"/>
  <c r="I88" i="1"/>
  <c r="H88" i="1"/>
  <c r="G88" i="1"/>
  <c r="J87" i="1"/>
  <c r="I87" i="1"/>
  <c r="H87" i="1"/>
  <c r="G87" i="1"/>
  <c r="J86" i="1"/>
  <c r="I86" i="1"/>
  <c r="H86" i="1"/>
  <c r="G86" i="1"/>
  <c r="J85" i="1"/>
  <c r="I85" i="1"/>
  <c r="H85" i="1"/>
  <c r="G85" i="1"/>
  <c r="J84" i="1"/>
  <c r="I84" i="1"/>
  <c r="H84" i="1"/>
  <c r="G84" i="1"/>
  <c r="J83" i="1"/>
  <c r="I83" i="1"/>
  <c r="H83" i="1"/>
  <c r="G83" i="1"/>
  <c r="J82" i="1"/>
  <c r="I82" i="1"/>
  <c r="H82" i="1"/>
  <c r="G82" i="1"/>
  <c r="J81" i="1"/>
  <c r="I81" i="1"/>
  <c r="H81" i="1"/>
  <c r="G81" i="1"/>
  <c r="J80" i="1"/>
  <c r="I80" i="1"/>
  <c r="H80" i="1"/>
  <c r="G80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62" i="1"/>
  <c r="I62" i="1"/>
  <c r="H62" i="1"/>
  <c r="G62" i="1"/>
  <c r="J61" i="1"/>
  <c r="I61" i="1"/>
  <c r="H61" i="1"/>
  <c r="G61" i="1"/>
  <c r="J60" i="1"/>
  <c r="I60" i="1"/>
  <c r="H60" i="1"/>
  <c r="G60" i="1"/>
  <c r="J59" i="1"/>
  <c r="I59" i="1"/>
  <c r="H59" i="1"/>
  <c r="G59" i="1"/>
  <c r="J58" i="1"/>
  <c r="I58" i="1"/>
  <c r="H58" i="1"/>
  <c r="G58" i="1"/>
  <c r="J57" i="1"/>
  <c r="I57" i="1"/>
  <c r="H57" i="1"/>
  <c r="G57" i="1"/>
  <c r="J56" i="1"/>
  <c r="I56" i="1"/>
  <c r="H56" i="1"/>
  <c r="G56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51" i="1"/>
  <c r="I51" i="1"/>
  <c r="H51" i="1"/>
  <c r="G51" i="1"/>
  <c r="J50" i="1"/>
  <c r="I50" i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J46" i="1"/>
  <c r="I46" i="1"/>
  <c r="H46" i="1"/>
  <c r="G46" i="1"/>
  <c r="J45" i="1"/>
  <c r="I45" i="1"/>
  <c r="H45" i="1"/>
  <c r="G45" i="1"/>
  <c r="J44" i="1"/>
  <c r="I44" i="1"/>
  <c r="H44" i="1"/>
  <c r="G44" i="1"/>
  <c r="J43" i="1"/>
  <c r="I43" i="1"/>
  <c r="H43" i="1"/>
  <c r="G43" i="1"/>
  <c r="J42" i="1"/>
  <c r="I42" i="1"/>
  <c r="H42" i="1"/>
  <c r="G42" i="1"/>
  <c r="J41" i="1"/>
  <c r="I41" i="1"/>
  <c r="H41" i="1"/>
  <c r="G41" i="1"/>
  <c r="J40" i="1"/>
  <c r="I40" i="1"/>
  <c r="H40" i="1"/>
  <c r="G40" i="1"/>
  <c r="J39" i="1"/>
  <c r="I39" i="1"/>
  <c r="H39" i="1"/>
  <c r="G39" i="1"/>
  <c r="J38" i="1"/>
  <c r="I38" i="1"/>
  <c r="H38" i="1"/>
  <c r="G38" i="1"/>
  <c r="J37" i="1"/>
  <c r="I37" i="1"/>
  <c r="H37" i="1"/>
  <c r="G37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I30" i="1"/>
  <c r="H30" i="1"/>
  <c r="G30" i="1"/>
  <c r="J29" i="1"/>
  <c r="I29" i="1"/>
  <c r="H29" i="1"/>
  <c r="G29" i="1"/>
  <c r="J28" i="1"/>
  <c r="I28" i="1"/>
  <c r="H28" i="1"/>
  <c r="G28" i="1"/>
  <c r="J27" i="1"/>
  <c r="I27" i="1"/>
  <c r="H27" i="1"/>
  <c r="G27" i="1"/>
  <c r="J26" i="1"/>
  <c r="I26" i="1"/>
  <c r="H26" i="1"/>
  <c r="G26" i="1"/>
  <c r="J25" i="1"/>
  <c r="I25" i="1"/>
  <c r="H25" i="1"/>
  <c r="G25" i="1"/>
  <c r="J24" i="1"/>
  <c r="I24" i="1"/>
  <c r="H24" i="1"/>
  <c r="G24" i="1"/>
  <c r="J23" i="1"/>
  <c r="I23" i="1"/>
  <c r="H23" i="1"/>
  <c r="G23" i="1"/>
  <c r="J22" i="1"/>
  <c r="I22" i="1"/>
  <c r="H22" i="1"/>
  <c r="G22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J7" i="1"/>
  <c r="I7" i="1"/>
  <c r="H7" i="1"/>
  <c r="G7" i="1"/>
  <c r="J6" i="1"/>
  <c r="I6" i="1"/>
  <c r="H6" i="1"/>
  <c r="G6" i="1"/>
  <c r="J5" i="1"/>
  <c r="I5" i="1"/>
  <c r="H5" i="1"/>
  <c r="G5" i="1"/>
  <c r="J4" i="1"/>
  <c r="I4" i="1"/>
  <c r="H4" i="1"/>
  <c r="G4" i="1" l="1"/>
  <c r="K122" i="1"/>
  <c r="H24" i="4" l="1"/>
  <c r="K120" i="1" l="1"/>
  <c r="K119" i="1" l="1"/>
  <c r="K118" i="1"/>
  <c r="K117" i="1"/>
  <c r="H35" i="5" l="1"/>
  <c r="H51" i="3"/>
  <c r="H47" i="2" l="1"/>
  <c r="K125" i="1"/>
  <c r="K121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J126" i="1"/>
  <c r="I126" i="1"/>
  <c r="H126" i="1"/>
  <c r="G126" i="1"/>
  <c r="K4" i="1" l="1"/>
  <c r="K126" i="1" s="1"/>
</calcChain>
</file>

<file path=xl/sharedStrings.xml><?xml version="1.0" encoding="utf-8"?>
<sst xmlns="http://schemas.openxmlformats.org/spreadsheetml/2006/main" count="815" uniqueCount="320">
  <si>
    <t>規格(100V)</t>
    <rPh sb="0" eb="2">
      <t>キカク</t>
    </rPh>
    <phoneticPr fontId="5"/>
  </si>
  <si>
    <t>台数</t>
    <rPh sb="0" eb="2">
      <t>ダイスウ</t>
    </rPh>
    <phoneticPr fontId="5"/>
  </si>
  <si>
    <t>記号</t>
    <rPh sb="0" eb="2">
      <t>キゴウ</t>
    </rPh>
    <phoneticPr fontId="5"/>
  </si>
  <si>
    <t>W</t>
  </si>
  <si>
    <t>lm</t>
  </si>
  <si>
    <t>lm/W</t>
  </si>
  <si>
    <t>芝生</t>
    <rPh sb="0" eb="2">
      <t>シボウ</t>
    </rPh>
    <phoneticPr fontId="5"/>
  </si>
  <si>
    <t>緑が丘</t>
    <rPh sb="0" eb="1">
      <t>ミドリ</t>
    </rPh>
    <rPh sb="2" eb="3">
      <t>オカ</t>
    </rPh>
    <phoneticPr fontId="5"/>
  </si>
  <si>
    <t>休憩所</t>
    <rPh sb="0" eb="3">
      <t>キュウケイショ</t>
    </rPh>
    <phoneticPr fontId="5"/>
  </si>
  <si>
    <t>バス停</t>
    <rPh sb="2" eb="3">
      <t>テイ</t>
    </rPh>
    <phoneticPr fontId="5"/>
  </si>
  <si>
    <t>合計</t>
    <rPh sb="0" eb="2">
      <t>ゴウケイ</t>
    </rPh>
    <phoneticPr fontId="5"/>
  </si>
  <si>
    <t>My20形800固定 トラフ【LED･S】</t>
    <rPh sb="4" eb="5">
      <t>カタチ</t>
    </rPh>
    <rPh sb="8" eb="10">
      <t>コテイ</t>
    </rPh>
    <phoneticPr fontId="2"/>
  </si>
  <si>
    <t>My20形1600固定 V形230幅非常灯【LED･S】</t>
    <rPh sb="4" eb="5">
      <t>カタチ</t>
    </rPh>
    <rPh sb="9" eb="11">
      <t>コテイ</t>
    </rPh>
    <rPh sb="13" eb="14">
      <t>ケイ</t>
    </rPh>
    <rPh sb="17" eb="18">
      <t>ハバ</t>
    </rPh>
    <rPh sb="18" eb="21">
      <t>ヒジョウトウ</t>
    </rPh>
    <phoneticPr fontId="2"/>
  </si>
  <si>
    <t>My20形1600固定 埋込300幅【LED･S】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2"/>
  </si>
  <si>
    <t>My20形1600固定 埋込300幅非常灯【LED･S】</t>
    <rPh sb="4" eb="5">
      <t>カタチ</t>
    </rPh>
    <rPh sb="9" eb="11">
      <t>コテイ</t>
    </rPh>
    <rPh sb="12" eb="14">
      <t>ウメコミ</t>
    </rPh>
    <rPh sb="17" eb="18">
      <t>ハバ</t>
    </rPh>
    <rPh sb="18" eb="21">
      <t>ヒジョウトウ</t>
    </rPh>
    <phoneticPr fontId="2"/>
  </si>
  <si>
    <t>My20形3200固定 V形230幅【LED･S】</t>
    <rPh sb="4" eb="5">
      <t>カタチ</t>
    </rPh>
    <rPh sb="9" eb="11">
      <t>コテイ</t>
    </rPh>
    <rPh sb="13" eb="14">
      <t>カタチ</t>
    </rPh>
    <rPh sb="17" eb="18">
      <t>ハバ</t>
    </rPh>
    <phoneticPr fontId="2"/>
  </si>
  <si>
    <t>My20形3200固定トラフ【LED･S】</t>
    <rPh sb="4" eb="5">
      <t>カタチ</t>
    </rPh>
    <rPh sb="9" eb="11">
      <t>コテイ</t>
    </rPh>
    <phoneticPr fontId="2"/>
  </si>
  <si>
    <t>MY-B425331/N AHTN</t>
  </si>
  <si>
    <t>My40形2500固定 V形150幅【LED･S】</t>
    <rPh sb="4" eb="5">
      <t>カタチ</t>
    </rPh>
    <rPh sb="9" eb="11">
      <t>コテイ</t>
    </rPh>
    <rPh sb="13" eb="14">
      <t>カタチ</t>
    </rPh>
    <rPh sb="17" eb="18">
      <t>ハバ</t>
    </rPh>
    <phoneticPr fontId="2"/>
  </si>
  <si>
    <t>My40形2500固定 埋込190幅【LED･S】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2"/>
  </si>
  <si>
    <t>My40形2500固定 トラフ【LED･S】</t>
    <rPh sb="4" eb="5">
      <t>カタチ</t>
    </rPh>
    <rPh sb="9" eb="11">
      <t>コテイ</t>
    </rPh>
    <phoneticPr fontId="2"/>
  </si>
  <si>
    <t>My40形2500固定 トラフWP【LED･S】</t>
    <rPh sb="4" eb="5">
      <t>カタチ</t>
    </rPh>
    <rPh sb="9" eb="11">
      <t>コテイ</t>
    </rPh>
    <phoneticPr fontId="2"/>
  </si>
  <si>
    <t>My40形2500固定 階段通路誘導灯【LED･S】</t>
    <rPh sb="4" eb="5">
      <t>カタチ</t>
    </rPh>
    <rPh sb="9" eb="11">
      <t>コテイ</t>
    </rPh>
    <rPh sb="12" eb="19">
      <t>カイダンツウロユウドウトウ</t>
    </rPh>
    <phoneticPr fontId="2"/>
  </si>
  <si>
    <t>My40形5200固定 V形230幅WP【LED･S】</t>
    <rPh sb="4" eb="5">
      <t>カタチ</t>
    </rPh>
    <rPh sb="9" eb="11">
      <t>コテイ</t>
    </rPh>
    <rPh sb="13" eb="14">
      <t>ガタ</t>
    </rPh>
    <rPh sb="17" eb="18">
      <t>ハバ</t>
    </rPh>
    <phoneticPr fontId="2"/>
  </si>
  <si>
    <t>My40形5200固定 V形230幅WP SUS【LED･S】</t>
    <rPh sb="4" eb="5">
      <t>カタチ</t>
    </rPh>
    <rPh sb="9" eb="11">
      <t>コテイ</t>
    </rPh>
    <rPh sb="13" eb="14">
      <t>ガタ</t>
    </rPh>
    <rPh sb="17" eb="18">
      <t>ハバ</t>
    </rPh>
    <phoneticPr fontId="2"/>
  </si>
  <si>
    <t>My40形5200固定 埋込300幅【LED･S】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2"/>
  </si>
  <si>
    <t>My40形5200固定 埋込300幅連先端【LED･S】</t>
    <rPh sb="4" eb="5">
      <t>カタチ</t>
    </rPh>
    <rPh sb="9" eb="11">
      <t>コテイ</t>
    </rPh>
    <rPh sb="12" eb="14">
      <t>ウメコミ</t>
    </rPh>
    <rPh sb="17" eb="18">
      <t>ハバ</t>
    </rPh>
    <rPh sb="18" eb="21">
      <t>レンセンタン</t>
    </rPh>
    <phoneticPr fontId="2"/>
  </si>
  <si>
    <t>My40形5200固定 埋込300幅連中間【LED･S】</t>
    <rPh sb="4" eb="5">
      <t>カタチ</t>
    </rPh>
    <rPh sb="9" eb="11">
      <t>コテイ</t>
    </rPh>
    <rPh sb="12" eb="14">
      <t>ウメコミ</t>
    </rPh>
    <rPh sb="17" eb="18">
      <t>ハバ</t>
    </rPh>
    <rPh sb="18" eb="20">
      <t>レンチュウ</t>
    </rPh>
    <rPh sb="20" eb="21">
      <t>カン</t>
    </rPh>
    <phoneticPr fontId="2"/>
  </si>
  <si>
    <t>My40形5200固定 埋込300幅連終端【LED･S】</t>
    <rPh sb="4" eb="5">
      <t>カタチ</t>
    </rPh>
    <rPh sb="9" eb="11">
      <t>コテイ</t>
    </rPh>
    <rPh sb="12" eb="14">
      <t>ウメコミ</t>
    </rPh>
    <rPh sb="17" eb="18">
      <t>ハバ</t>
    </rPh>
    <rPh sb="18" eb="19">
      <t>レン</t>
    </rPh>
    <rPh sb="19" eb="21">
      <t>シュウタン</t>
    </rPh>
    <phoneticPr fontId="2"/>
  </si>
  <si>
    <t>LDL20ⅹ1 ブラケット初期照度補正【LED･S】</t>
    <rPh sb="13" eb="19">
      <t>ショキショウドホセイ</t>
    </rPh>
    <phoneticPr fontId="2"/>
  </si>
  <si>
    <t>LED8畳 シーリング【L5】</t>
    <rPh sb="4" eb="5">
      <t>タタミ</t>
    </rPh>
    <phoneticPr fontId="2"/>
  </si>
  <si>
    <t>LDL20ⅹ6 埋込カバー初期照度補正【LED･S】</t>
    <rPh sb="8" eb="10">
      <t>ウメコミ</t>
    </rPh>
    <rPh sb="13" eb="19">
      <t>ショキショウドホセイ</t>
    </rPh>
    <phoneticPr fontId="2"/>
  </si>
  <si>
    <t>LDL20ⅹ6 埋込木枠カバー初期照度補正【LED･S】</t>
    <rPh sb="8" eb="10">
      <t>ウメコミ</t>
    </rPh>
    <rPh sb="10" eb="12">
      <t>キワク</t>
    </rPh>
    <rPh sb="15" eb="21">
      <t>ショキショウドホセイ</t>
    </rPh>
    <phoneticPr fontId="2"/>
  </si>
  <si>
    <t>20形クラス50 棚下灯【LED･E】</t>
    <rPh sb="2" eb="3">
      <t>カタチ</t>
    </rPh>
    <rPh sb="9" eb="10">
      <t>タナ</t>
    </rPh>
    <rPh sb="10" eb="11">
      <t>シタ</t>
    </rPh>
    <rPh sb="11" eb="12">
      <t>トモシビ</t>
    </rPh>
    <phoneticPr fontId="2"/>
  </si>
  <si>
    <t>クラス60 50K 一般形MC DLφ100【LED･S】</t>
    <rPh sb="10" eb="13">
      <t>イッパンガタ</t>
    </rPh>
    <phoneticPr fontId="2"/>
  </si>
  <si>
    <t>クラス60 50K 一般形MC DLφ125【LED･S】</t>
    <rPh sb="10" eb="13">
      <t>イッパンガタ</t>
    </rPh>
    <phoneticPr fontId="2"/>
  </si>
  <si>
    <t>クラス60 50K 一般形MC DLφ150【LED･S】</t>
    <rPh sb="10" eb="13">
      <t>イッパンガタ</t>
    </rPh>
    <phoneticPr fontId="2"/>
  </si>
  <si>
    <t>クラス100 50K 一般形MC DLφ150【LED･S】</t>
    <rPh sb="11" eb="14">
      <t>イッパンガタ</t>
    </rPh>
    <phoneticPr fontId="2"/>
  </si>
  <si>
    <t>クラス100 50K 一般形MC DLφ175【LED･S】</t>
    <rPh sb="11" eb="14">
      <t>イッパンガタ</t>
    </rPh>
    <phoneticPr fontId="2"/>
  </si>
  <si>
    <t>-</t>
    <phoneticPr fontId="5"/>
  </si>
  <si>
    <t>LED ダウンライト非常灯BT付低天井φ150【L2】</t>
    <rPh sb="10" eb="13">
      <t>ヒジョウトウ</t>
    </rPh>
    <rPh sb="15" eb="16">
      <t>ツキ</t>
    </rPh>
    <rPh sb="16" eb="17">
      <t>ヒク</t>
    </rPh>
    <rPh sb="17" eb="19">
      <t>テンジョウ</t>
    </rPh>
    <phoneticPr fontId="2"/>
  </si>
  <si>
    <t>LED ダウンライト非常灯BT付中天井φ175【L2】</t>
    <rPh sb="10" eb="13">
      <t>ヒジョウトウ</t>
    </rPh>
    <rPh sb="15" eb="16">
      <t>ツキ</t>
    </rPh>
    <rPh sb="16" eb="17">
      <t>チュウ</t>
    </rPh>
    <rPh sb="17" eb="19">
      <t>テンジョウ</t>
    </rPh>
    <phoneticPr fontId="2"/>
  </si>
  <si>
    <t>LED ダウンライト非常灯BT付中天井φ200【L2】</t>
    <rPh sb="10" eb="13">
      <t>ヒジョウトウ</t>
    </rPh>
    <rPh sb="15" eb="16">
      <t>ツキ</t>
    </rPh>
    <rPh sb="16" eb="17">
      <t>ナカ</t>
    </rPh>
    <rPh sb="17" eb="19">
      <t>テンジョウ</t>
    </rPh>
    <phoneticPr fontId="2"/>
  </si>
  <si>
    <t>LED電球ⅹ1 業務用浴室灯Lナシ【LED･E】</t>
    <rPh sb="3" eb="5">
      <t>デンキュウ</t>
    </rPh>
    <rPh sb="8" eb="11">
      <t>ギョウムヨウ</t>
    </rPh>
    <rPh sb="11" eb="13">
      <t>ヨクシツ</t>
    </rPh>
    <rPh sb="13" eb="14">
      <t>トウ</t>
    </rPh>
    <phoneticPr fontId="2"/>
  </si>
  <si>
    <t>LED電球ⅹ1 シーリングWPLナシ【LED･E】</t>
    <rPh sb="3" eb="5">
      <t>デンキュウ</t>
    </rPh>
    <phoneticPr fontId="2"/>
  </si>
  <si>
    <t>LEDクラス600投光器【LED･S】</t>
    <rPh sb="9" eb="12">
      <t>トウコウキ</t>
    </rPh>
    <phoneticPr fontId="2"/>
  </si>
  <si>
    <t>LEDクラス800投光器【LED･S】</t>
    <rPh sb="9" eb="12">
      <t>トウコウキ</t>
    </rPh>
    <phoneticPr fontId="2"/>
  </si>
  <si>
    <t>LEDクラス1000投光器【LED･S】</t>
    <rPh sb="10" eb="13">
      <t>トウコウキ</t>
    </rPh>
    <phoneticPr fontId="2"/>
  </si>
  <si>
    <t>LEDクラス1300投光器【LED･S】</t>
    <rPh sb="10" eb="13">
      <t>トウコウキ</t>
    </rPh>
    <phoneticPr fontId="2"/>
  </si>
  <si>
    <t>LEDライトバルブ24W電源ユニット</t>
    <rPh sb="12" eb="14">
      <t>デンゲン</t>
    </rPh>
    <phoneticPr fontId="2"/>
  </si>
  <si>
    <t>LEDライトバルブ48W電源ユニット</t>
    <rPh sb="12" eb="14">
      <t>デンゲン</t>
    </rPh>
    <phoneticPr fontId="2"/>
  </si>
  <si>
    <t>LEDライトバルブS50Wランプ昼白色</t>
    <rPh sb="16" eb="19">
      <t>チュウハクショク</t>
    </rPh>
    <phoneticPr fontId="2"/>
  </si>
  <si>
    <t>LEDライトバルブS50WLED制御装置</t>
    <rPh sb="16" eb="20">
      <t>セイギョソウチ</t>
    </rPh>
    <phoneticPr fontId="2"/>
  </si>
  <si>
    <t>LEDライトバルブS62W電源ユニット</t>
    <rPh sb="13" eb="15">
      <t>デンゲン</t>
    </rPh>
    <phoneticPr fontId="2"/>
  </si>
  <si>
    <t>小形電球形(E17口金)LED電球【LED電球形ランプ】</t>
    <rPh sb="0" eb="2">
      <t>コガタ</t>
    </rPh>
    <rPh sb="2" eb="4">
      <t>デンキュウ</t>
    </rPh>
    <rPh sb="4" eb="5">
      <t>カタチ</t>
    </rPh>
    <rPh sb="9" eb="10">
      <t>クチ</t>
    </rPh>
    <rPh sb="10" eb="11">
      <t>キン</t>
    </rPh>
    <rPh sb="15" eb="17">
      <t>デンキュウ</t>
    </rPh>
    <rPh sb="21" eb="23">
      <t>デンキュウ</t>
    </rPh>
    <rPh sb="23" eb="24">
      <t>カタチ</t>
    </rPh>
    <phoneticPr fontId="2"/>
  </si>
  <si>
    <t>一般電球形(E26口金)LED電球【LED電球形ランプ】</t>
    <rPh sb="0" eb="4">
      <t>イッパンデンキュウ</t>
    </rPh>
    <rPh sb="4" eb="5">
      <t>カタチ</t>
    </rPh>
    <rPh sb="9" eb="10">
      <t>クチ</t>
    </rPh>
    <rPh sb="10" eb="11">
      <t>キン</t>
    </rPh>
    <rPh sb="15" eb="17">
      <t>デンキュウ</t>
    </rPh>
    <rPh sb="21" eb="23">
      <t>デンキュウ</t>
    </rPh>
    <rPh sb="23" eb="24">
      <t>カタチ</t>
    </rPh>
    <phoneticPr fontId="2"/>
  </si>
  <si>
    <t>LDL20S･N/11/12-K</t>
  </si>
  <si>
    <t>直管形LEDランプ[1200lmタイプ](20形、昼光色)</t>
    <rPh sb="0" eb="1">
      <t>チョク</t>
    </rPh>
    <rPh sb="1" eb="2">
      <t>カン</t>
    </rPh>
    <rPh sb="2" eb="3">
      <t>カタチ</t>
    </rPh>
    <rPh sb="23" eb="24">
      <t>ガタ</t>
    </rPh>
    <rPh sb="25" eb="28">
      <t>チュウコウショク</t>
    </rPh>
    <phoneticPr fontId="3"/>
  </si>
  <si>
    <t>LDL40S･N/19/25-K</t>
  </si>
  <si>
    <t>直管形LEDランプ[2500lmタイプ](40形、昼光色)</t>
    <rPh sb="0" eb="1">
      <t>チョク</t>
    </rPh>
    <rPh sb="1" eb="2">
      <t>カン</t>
    </rPh>
    <rPh sb="2" eb="3">
      <t>カタチ</t>
    </rPh>
    <rPh sb="23" eb="24">
      <t>ガタ</t>
    </rPh>
    <rPh sb="25" eb="28">
      <t>チュウコウショク</t>
    </rPh>
    <phoneticPr fontId="3"/>
  </si>
  <si>
    <t>LDL40S･N/14/26</t>
  </si>
  <si>
    <t>直管形LEDランプ[2600lmタイプ](40形、昼光色)</t>
    <rPh sb="0" eb="1">
      <t>チョク</t>
    </rPh>
    <rPh sb="1" eb="2">
      <t>カン</t>
    </rPh>
    <rPh sb="2" eb="3">
      <t>カタチ</t>
    </rPh>
    <rPh sb="23" eb="24">
      <t>ガタ</t>
    </rPh>
    <rPh sb="25" eb="28">
      <t>チュウコウショク</t>
    </rPh>
    <phoneticPr fontId="3"/>
  </si>
  <si>
    <t>LDL40S･D/29/35-K</t>
  </si>
  <si>
    <t>直管形LEDランプ[3800lmタイプ](40形、昼光色)</t>
    <rPh sb="0" eb="1">
      <t>チョク</t>
    </rPh>
    <rPh sb="1" eb="2">
      <t>カン</t>
    </rPh>
    <rPh sb="2" eb="3">
      <t>カタチ</t>
    </rPh>
    <rPh sb="23" eb="24">
      <t>ガタ</t>
    </rPh>
    <rPh sb="25" eb="28">
      <t>チュウコウショク</t>
    </rPh>
    <phoneticPr fontId="3"/>
  </si>
  <si>
    <t>NNFW21051J</t>
  </si>
  <si>
    <t>天井直付型20形 直管LEDランプベースライト防湿型・防雨型</t>
    <rPh sb="0" eb="2">
      <t>テンジョウ</t>
    </rPh>
    <rPh sb="2" eb="3">
      <t>チョク</t>
    </rPh>
    <rPh sb="3" eb="4">
      <t>ヅ</t>
    </rPh>
    <rPh sb="4" eb="5">
      <t>ガタ</t>
    </rPh>
    <rPh sb="7" eb="8">
      <t>ガタ</t>
    </rPh>
    <rPh sb="9" eb="11">
      <t>チョッカン</t>
    </rPh>
    <rPh sb="23" eb="25">
      <t>ボウシツ</t>
    </rPh>
    <rPh sb="25" eb="26">
      <t>ガタ</t>
    </rPh>
    <rPh sb="27" eb="29">
      <t>ボウウ</t>
    </rPh>
    <rPh sb="29" eb="30">
      <t>ガタ</t>
    </rPh>
    <phoneticPr fontId="3"/>
  </si>
  <si>
    <t>NNFW41051</t>
  </si>
  <si>
    <t>天井直付型40形 直管LEDランプベースライト防湿型・防雨型</t>
    <rPh sb="0" eb="2">
      <t>テンジョウ</t>
    </rPh>
    <rPh sb="2" eb="3">
      <t>チョク</t>
    </rPh>
    <rPh sb="3" eb="4">
      <t>ヅ</t>
    </rPh>
    <rPh sb="4" eb="5">
      <t>ガタ</t>
    </rPh>
    <rPh sb="7" eb="8">
      <t>ガタ</t>
    </rPh>
    <rPh sb="9" eb="11">
      <t>チョッカン</t>
    </rPh>
    <rPh sb="23" eb="25">
      <t>ボウシツ</t>
    </rPh>
    <rPh sb="25" eb="26">
      <t>ガタ</t>
    </rPh>
    <rPh sb="27" eb="29">
      <t>ボウウ</t>
    </rPh>
    <rPh sb="29" eb="30">
      <t>ガタ</t>
    </rPh>
    <phoneticPr fontId="3"/>
  </si>
  <si>
    <t>NNFW41201K</t>
  </si>
  <si>
    <t>NNFW41211</t>
  </si>
  <si>
    <t>直管LEDランプベースライト防湿型・防雨型</t>
    <rPh sb="0" eb="2">
      <t>チョッカン</t>
    </rPh>
    <rPh sb="14" eb="16">
      <t>ボウシツ</t>
    </rPh>
    <rPh sb="16" eb="17">
      <t>ガタ</t>
    </rPh>
    <rPh sb="18" eb="20">
      <t>ボウウ</t>
    </rPh>
    <rPh sb="20" eb="21">
      <t>ガタ</t>
    </rPh>
    <phoneticPr fontId="3"/>
  </si>
  <si>
    <t>天井直付型40形 直管LEDランプベースライト防湿型・防雨型</t>
    <rPh sb="0" eb="2">
      <t>テンジョウ</t>
    </rPh>
    <rPh sb="2" eb="3">
      <t>チョク</t>
    </rPh>
    <rPh sb="3" eb="4">
      <t>ヅ</t>
    </rPh>
    <rPh sb="4" eb="5">
      <t>ガタ</t>
    </rPh>
    <rPh sb="7" eb="8">
      <t>ガタ</t>
    </rPh>
    <rPh sb="9" eb="11">
      <t>チョッカン</t>
    </rPh>
    <phoneticPr fontId="3"/>
  </si>
  <si>
    <t>NNFW42201K</t>
  </si>
  <si>
    <t>NYT1024WZ</t>
  </si>
  <si>
    <t>スポットライト　上方向ビーム角54度・拡散タイプ　防雨型</t>
    <rPh sb="8" eb="11">
      <t>ウエホウコウ</t>
    </rPh>
    <rPh sb="14" eb="15">
      <t>カク</t>
    </rPh>
    <rPh sb="17" eb="18">
      <t>ド</t>
    </rPh>
    <rPh sb="19" eb="21">
      <t>カクサン</t>
    </rPh>
    <rPh sb="25" eb="26">
      <t>ボウ</t>
    </rPh>
    <rPh sb="26" eb="27">
      <t>アメ</t>
    </rPh>
    <rPh sb="27" eb="28">
      <t>ガタ</t>
    </rPh>
    <phoneticPr fontId="2"/>
  </si>
  <si>
    <t>KL-20(6000K)　</t>
  </si>
  <si>
    <t>LED蛍光灯</t>
    <rPh sb="3" eb="6">
      <t>ケイコウトウ</t>
    </rPh>
    <phoneticPr fontId="3"/>
  </si>
  <si>
    <t>KL-30(6000K)　</t>
  </si>
  <si>
    <t>KL-40(6000K)　</t>
  </si>
  <si>
    <t>FK21533</t>
  </si>
  <si>
    <t>ガード</t>
  </si>
  <si>
    <t>FK41534</t>
  </si>
  <si>
    <t>FK42533</t>
  </si>
  <si>
    <t>CVLED2-20D</t>
  </si>
  <si>
    <t>LEDランプ 20W形 6500K</t>
  </si>
  <si>
    <t>CVLED2-32D</t>
  </si>
  <si>
    <t>LEDランプ 32W形 6500K</t>
  </si>
  <si>
    <t>CVLED2-40D</t>
  </si>
  <si>
    <t>LEDランプ 40W形 6500K</t>
  </si>
  <si>
    <t>CSH-200KB</t>
  </si>
  <si>
    <t>ランプホルダー 電源腹側 20W形</t>
    <rPh sb="8" eb="10">
      <t>デンゲン</t>
    </rPh>
    <rPh sb="10" eb="11">
      <t>ハラ</t>
    </rPh>
    <rPh sb="11" eb="12">
      <t>ガワ</t>
    </rPh>
    <rPh sb="16" eb="17">
      <t>カタチ</t>
    </rPh>
    <phoneticPr fontId="3"/>
  </si>
  <si>
    <t>CST-320KB</t>
  </si>
  <si>
    <t>ランプホルダー 電源背側 32W形</t>
    <rPh sb="8" eb="10">
      <t>デンゲン</t>
    </rPh>
    <rPh sb="10" eb="11">
      <t>セ</t>
    </rPh>
    <rPh sb="11" eb="12">
      <t>ガワ</t>
    </rPh>
    <rPh sb="16" eb="17">
      <t>カタチ</t>
    </rPh>
    <phoneticPr fontId="3"/>
  </si>
  <si>
    <t>CST-400KB</t>
  </si>
  <si>
    <t>ランプホルダー 電源背側 40W形</t>
    <rPh sb="8" eb="10">
      <t>デンゲン</t>
    </rPh>
    <rPh sb="10" eb="11">
      <t>セ</t>
    </rPh>
    <rPh sb="11" eb="12">
      <t>ガワ</t>
    </rPh>
    <rPh sb="16" eb="17">
      <t>カタチ</t>
    </rPh>
    <phoneticPr fontId="3"/>
  </si>
  <si>
    <t>安全ブレーカーHB型2PIE20AT</t>
    <rPh sb="0" eb="2">
      <t>アンゼン</t>
    </rPh>
    <rPh sb="9" eb="10">
      <t>ガタ</t>
    </rPh>
    <phoneticPr fontId="3"/>
  </si>
  <si>
    <t>仕様</t>
    <rPh sb="0" eb="2">
      <t>シヨウ</t>
    </rPh>
    <phoneticPr fontId="5"/>
  </si>
  <si>
    <t>参考型番</t>
    <rPh sb="0" eb="4">
      <t>サンコウカタバン</t>
    </rPh>
    <phoneticPr fontId="5"/>
  </si>
  <si>
    <t>クラス150 50K MC DLφ150WP【LED･S】</t>
  </si>
  <si>
    <t>LEDライトバルブS62Wランプ</t>
  </si>
  <si>
    <t>マルチファインルーバ</t>
  </si>
  <si>
    <t>ルーバ【LED･S】</t>
  </si>
  <si>
    <t>合計数量</t>
    <rPh sb="0" eb="4">
      <t>ゴウケイスウリョウ</t>
    </rPh>
    <phoneticPr fontId="5"/>
  </si>
  <si>
    <t>MY-V208232/N AHTN</t>
  </si>
  <si>
    <t>MY-VH208232C/N AHTN</t>
  </si>
  <si>
    <t>MY-WH420530/N AHTN</t>
  </si>
  <si>
    <t>MY-V425332/N AHTN</t>
  </si>
  <si>
    <t>MY-BK425332C/N AHTN</t>
  </si>
  <si>
    <t>MY-V425331/N AHTN</t>
  </si>
  <si>
    <t>MY-EL425530/N AHTN</t>
  </si>
  <si>
    <t>MY-EN425530/N AHTN</t>
  </si>
  <si>
    <t>MY-H425330S/N AHTN</t>
  </si>
  <si>
    <t>MY-FH425330A/N AHTN</t>
  </si>
  <si>
    <t>MY-B450333/N AHTN</t>
  </si>
  <si>
    <t>MY-B450338/N AHTN</t>
  </si>
  <si>
    <t>MY-B450335/N AHTN</t>
  </si>
  <si>
    <t>MY-EH450530/N AHTN</t>
  </si>
  <si>
    <t>EL-LYWV4011A AHJ(25G3)</t>
  </si>
  <si>
    <t>EL-LR-WF0600N/2 AHTN</t>
  </si>
  <si>
    <t>EL-LR-WF2000N/4 AHTN</t>
  </si>
  <si>
    <t>EL-LR-WF2600N/4 AHTN</t>
  </si>
  <si>
    <t>NNF81600K</t>
  </si>
  <si>
    <t>EL-CP3816N IHZ</t>
  </si>
  <si>
    <t>EL-D05/3(102NM) AHN</t>
  </si>
  <si>
    <t>EL-WD01/3(152NM) AHN</t>
  </si>
  <si>
    <t>EL-D05/3(152NM) AHN</t>
  </si>
  <si>
    <t>EL-D14/4(152NM) AHN</t>
  </si>
  <si>
    <t>EL-DB21111B</t>
  </si>
  <si>
    <t>EL-WCE2604C</t>
  </si>
  <si>
    <t>EL-S8010N/H AHTN</t>
  </si>
  <si>
    <t>EL-S13010N/H AHTN</t>
  </si>
  <si>
    <t>EL-GT15110N/W AHTN</t>
  </si>
  <si>
    <t>EL-M1900 AHN</t>
  </si>
  <si>
    <t>EL-X0042</t>
  </si>
  <si>
    <t>LDFS50N-G-E39D</t>
  </si>
  <si>
    <t>WLE132V380M1/24-1</t>
  </si>
  <si>
    <t>LDF62N-G-E39D</t>
  </si>
  <si>
    <t>WLE110V620M1/24</t>
  </si>
  <si>
    <t>LDA4L-G/40/S-A</t>
  </si>
  <si>
    <t>L4000</t>
  </si>
  <si>
    <t>B4332A</t>
  </si>
  <si>
    <t>EL-XL004</t>
  </si>
  <si>
    <t>GAFS8</t>
  </si>
  <si>
    <t>GAFS10</t>
  </si>
  <si>
    <t>-</t>
  </si>
  <si>
    <t>MY-L208230/N AHTN</t>
  </si>
  <si>
    <t>MY-BH215235C/N AHTN</t>
  </si>
  <si>
    <t>MY-B215235/N AHTN</t>
  </si>
  <si>
    <t>MY-L230230/N AHTN</t>
  </si>
  <si>
    <t>MY-BK425332/N AHTN</t>
  </si>
  <si>
    <t>MY-L425331/N AHTN</t>
  </si>
  <si>
    <t>MY-WL425530/N AHTN</t>
  </si>
  <si>
    <t>MY-WV450531/N AHTN</t>
  </si>
  <si>
    <t>MY-EV450531/N AHTN</t>
  </si>
  <si>
    <t>MY-B45033/22/N AHTN</t>
  </si>
  <si>
    <t>MY-B45033/23/N AHTN</t>
  </si>
  <si>
    <t>MY-B45033/24/N AHTN</t>
  </si>
  <si>
    <t>EL-LFV2361 AHJ(13N4)</t>
  </si>
  <si>
    <t>EL-LFY2006 AHJ(13N4)</t>
  </si>
  <si>
    <t>EL-LFB2006 AHJ(13N4)</t>
  </si>
  <si>
    <t>EL-Z0501N 1HTN</t>
  </si>
  <si>
    <t>EL-D01/1(062NM) AHN</t>
  </si>
  <si>
    <t>EL-D03/2(062NM) AHN</t>
  </si>
  <si>
    <t>EL-D05/3(062NM) AHN</t>
  </si>
  <si>
    <t>EL-D14/4(102NM) AHN</t>
  </si>
  <si>
    <t>EL-D17/3(102NM) AHN</t>
  </si>
  <si>
    <t>EL-DB23111B</t>
  </si>
  <si>
    <t>EL-DB34111B</t>
  </si>
  <si>
    <t>EL-DB35111B</t>
  </si>
  <si>
    <t>EL-WVE1706C</t>
  </si>
  <si>
    <t>EL-WCE1700C</t>
  </si>
  <si>
    <t>EL-V0503L 1LN</t>
  </si>
  <si>
    <t>EL-V0507L 1LN</t>
  </si>
  <si>
    <t>EL-S6010N/H AHTN</t>
  </si>
  <si>
    <t>EL-S10010N/H AHTN</t>
  </si>
  <si>
    <t>LDTS24N-GA</t>
  </si>
  <si>
    <t>LE29045HSZ1/2.4-A2</t>
  </si>
  <si>
    <t>LDTS48N-G-E39A</t>
  </si>
  <si>
    <t>LE056035HSZ1/2.4-A2</t>
  </si>
  <si>
    <t>LDA4L-G-E17/40/S-PS</t>
  </si>
  <si>
    <t>LDA7N-G-E17/60/S</t>
  </si>
  <si>
    <t>クラス100 50K Wall WasherMC DLφ150【LED･S】</t>
  </si>
  <si>
    <t>LEDクラス40ブラケットWP【LED･E】</t>
  </si>
  <si>
    <t>LEDライトバルブ24Wランプ</t>
  </si>
  <si>
    <t>LEDライトバルブ48Wランプ</t>
  </si>
  <si>
    <t>MY-V215232/N AHTN</t>
  </si>
  <si>
    <t>MY-B230233/N AHTN</t>
  </si>
  <si>
    <t>MY-V230231/N AHTN</t>
  </si>
  <si>
    <t>MY-B450332/N AHTN</t>
  </si>
  <si>
    <t>MY-V450331/N AHTN</t>
  </si>
  <si>
    <t>MY-B470335/N AHTN</t>
  </si>
  <si>
    <t>EL-CP3812M IHZ</t>
  </si>
  <si>
    <t>EL-WCE2600C</t>
  </si>
  <si>
    <t>LDA7L-G/60/S-A</t>
  </si>
  <si>
    <t>NNFW42051K</t>
  </si>
  <si>
    <t>FK41533</t>
  </si>
  <si>
    <t>BS1112</t>
  </si>
  <si>
    <t>EE6153</t>
  </si>
  <si>
    <t>EEスイッチ</t>
  </si>
  <si>
    <t>＜別紙１－１　交通部所有施設（全体）　照明リスト（数量表）＞</t>
    <rPh sb="1" eb="3">
      <t>ベッシ</t>
    </rPh>
    <rPh sb="7" eb="14">
      <t>コウツウブショユウシセツ</t>
    </rPh>
    <rPh sb="15" eb="17">
      <t>ゼンタイ</t>
    </rPh>
    <rPh sb="19" eb="21">
      <t>ショウメイ</t>
    </rPh>
    <rPh sb="25" eb="28">
      <t>スウリョウヒョウ</t>
    </rPh>
    <phoneticPr fontId="5"/>
  </si>
  <si>
    <t>＜別紙１－２　芝生営業所　照明リスト（数量表）＞</t>
    <rPh sb="1" eb="3">
      <t>ベッシ</t>
    </rPh>
    <rPh sb="7" eb="12">
      <t>シボウエイギョウショ</t>
    </rPh>
    <rPh sb="13" eb="15">
      <t>ショウメイ</t>
    </rPh>
    <rPh sb="19" eb="22">
      <t>スウリョウヒョウ</t>
    </rPh>
    <phoneticPr fontId="5"/>
  </si>
  <si>
    <t>＜別紙１－３　緑が丘営業所　照明リスト（数量表）＞</t>
    <rPh sb="1" eb="3">
      <t>ベッシ</t>
    </rPh>
    <rPh sb="7" eb="8">
      <t>ミドリ</t>
    </rPh>
    <rPh sb="9" eb="10">
      <t>オカ</t>
    </rPh>
    <rPh sb="10" eb="13">
      <t>エイギョウショ</t>
    </rPh>
    <rPh sb="14" eb="16">
      <t>ショウメイ</t>
    </rPh>
    <rPh sb="20" eb="23">
      <t>スウリョウヒョウ</t>
    </rPh>
    <phoneticPr fontId="5"/>
  </si>
  <si>
    <t>LED（昼白色）小型投光器</t>
    <rPh sb="4" eb="7">
      <t>チュウハクショク</t>
    </rPh>
    <rPh sb="8" eb="13">
      <t>コガタトウコウキ</t>
    </rPh>
    <phoneticPr fontId="6"/>
  </si>
  <si>
    <t>LEDモールライト</t>
  </si>
  <si>
    <t>片側側面遮光板</t>
    <rPh sb="0" eb="2">
      <t>カタガワ</t>
    </rPh>
    <rPh sb="2" eb="4">
      <t>ソクメン</t>
    </rPh>
    <rPh sb="4" eb="6">
      <t>シャコウ</t>
    </rPh>
    <rPh sb="6" eb="7">
      <t>イタ</t>
    </rPh>
    <phoneticPr fontId="6"/>
  </si>
  <si>
    <t>NYS15141KLE9</t>
  </si>
  <si>
    <t>XYG2402NLE9</t>
  </si>
  <si>
    <t>NYK20019</t>
  </si>
  <si>
    <t>小型投光器取付ポールアーム</t>
    <rPh sb="0" eb="5">
      <t>コガタトウコウキ</t>
    </rPh>
    <rPh sb="5" eb="7">
      <t>トリツケ</t>
    </rPh>
    <phoneticPr fontId="3"/>
  </si>
  <si>
    <t>DYDX5013</t>
  </si>
  <si>
    <t>EL-D04/3(152NM) AHN</t>
  </si>
  <si>
    <t>リニューアルプレート　ダウンライト用</t>
    <rPh sb="17" eb="18">
      <t>ヨウ</t>
    </rPh>
    <phoneticPr fontId="3"/>
  </si>
  <si>
    <t>NK07283</t>
  </si>
  <si>
    <t>My20形800固定 V型150幅【LED･S】</t>
    <rPh sb="4" eb="5">
      <t>カタチ</t>
    </rPh>
    <rPh sb="8" eb="10">
      <t>コテイ</t>
    </rPh>
    <rPh sb="12" eb="13">
      <t>ガタ</t>
    </rPh>
    <rPh sb="16" eb="17">
      <t>ハバ</t>
    </rPh>
    <phoneticPr fontId="3"/>
  </si>
  <si>
    <t>My20形800固定 V形150幅非常灯【LED･S】</t>
    <rPh sb="4" eb="5">
      <t>カタチ</t>
    </rPh>
    <rPh sb="8" eb="10">
      <t>コテイ</t>
    </rPh>
    <rPh sb="12" eb="13">
      <t>カタチ</t>
    </rPh>
    <rPh sb="16" eb="17">
      <t>ハバ</t>
    </rPh>
    <rPh sb="17" eb="20">
      <t>ヒジョウトウ</t>
    </rPh>
    <phoneticPr fontId="3"/>
  </si>
  <si>
    <t>My40形2000固定 笠付WP【LED･S】</t>
    <rPh sb="4" eb="5">
      <t>カタチ</t>
    </rPh>
    <rPh sb="9" eb="11">
      <t>コテイ</t>
    </rPh>
    <rPh sb="12" eb="13">
      <t>カサ</t>
    </rPh>
    <rPh sb="13" eb="14">
      <t>ツキ</t>
    </rPh>
    <phoneticPr fontId="3"/>
  </si>
  <si>
    <t>My40形2500固定 埋込150幅【LED･S】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3"/>
  </si>
  <si>
    <t>My40形2500固定 V形150幅【LED･S】</t>
    <rPh sb="4" eb="5">
      <t>カタチ</t>
    </rPh>
    <rPh sb="9" eb="11">
      <t>コテイ</t>
    </rPh>
    <rPh sb="13" eb="14">
      <t>カタチ</t>
    </rPh>
    <rPh sb="17" eb="18">
      <t>ハバ</t>
    </rPh>
    <phoneticPr fontId="3"/>
  </si>
  <si>
    <t>My40形2500固定 埋込190幅非常灯【LED･S】</t>
    <rPh sb="4" eb="5">
      <t>カタチ</t>
    </rPh>
    <rPh sb="9" eb="11">
      <t>コテイ</t>
    </rPh>
    <rPh sb="12" eb="14">
      <t>ウメコミ</t>
    </rPh>
    <rPh sb="17" eb="18">
      <t>ハバ</t>
    </rPh>
    <rPh sb="18" eb="21">
      <t>ヒジョウトウ</t>
    </rPh>
    <phoneticPr fontId="3"/>
  </si>
  <si>
    <t>My40形2500固定 V形230幅【LED･S】</t>
    <rPh sb="4" eb="5">
      <t>カタチ</t>
    </rPh>
    <rPh sb="9" eb="11">
      <t>コテイ</t>
    </rPh>
    <rPh sb="13" eb="14">
      <t>カタチ</t>
    </rPh>
    <rPh sb="17" eb="18">
      <t>ハバ</t>
    </rPh>
    <phoneticPr fontId="3"/>
  </si>
  <si>
    <t>My40形2500固定 トラフWP SUS【LED･S】</t>
    <rPh sb="4" eb="5">
      <t>カタチ</t>
    </rPh>
    <rPh sb="9" eb="11">
      <t>コテイ</t>
    </rPh>
    <phoneticPr fontId="3"/>
  </si>
  <si>
    <t>My40形2500固定 片反射笠WP SUS【LED･S】</t>
    <rPh sb="4" eb="5">
      <t>カタチ</t>
    </rPh>
    <rPh sb="9" eb="11">
      <t>コテイ</t>
    </rPh>
    <rPh sb="12" eb="13">
      <t>カタ</t>
    </rPh>
    <rPh sb="13" eb="15">
      <t>ハンシャ</t>
    </rPh>
    <rPh sb="15" eb="16">
      <t>カサ</t>
    </rPh>
    <phoneticPr fontId="3"/>
  </si>
  <si>
    <t>My40形2500固定 笠付プル SW付【LED･S】</t>
    <rPh sb="4" eb="5">
      <t>カタチ</t>
    </rPh>
    <rPh sb="9" eb="11">
      <t>コテイ</t>
    </rPh>
    <rPh sb="12" eb="13">
      <t>カサ</t>
    </rPh>
    <rPh sb="13" eb="14">
      <t>ツキ</t>
    </rPh>
    <rPh sb="19" eb="20">
      <t>ツキ</t>
    </rPh>
    <phoneticPr fontId="3"/>
  </si>
  <si>
    <t>My40形2500固定 階段通路誘導灯【LED･S】</t>
    <rPh sb="4" eb="5">
      <t>カタチ</t>
    </rPh>
    <rPh sb="9" eb="11">
      <t>コテイ</t>
    </rPh>
    <rPh sb="12" eb="19">
      <t>カイダンツウロユウドウトウ</t>
    </rPh>
    <phoneticPr fontId="3"/>
  </si>
  <si>
    <t>My40形5200固定 埋込220幅【LED･S】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3"/>
  </si>
  <si>
    <t>My40形5200固定 埋込220幅ファインベース【LED･S】</t>
    <rPh sb="4" eb="5">
      <t>カタチ</t>
    </rPh>
    <rPh sb="9" eb="11">
      <t>コテイ</t>
    </rPh>
    <rPh sb="12" eb="14">
      <t>ウメコミ</t>
    </rPh>
    <rPh sb="17" eb="18">
      <t>ハバ</t>
    </rPh>
    <phoneticPr fontId="3"/>
  </si>
  <si>
    <t>My40形5200固定 埋込300幅【LED･S】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3"/>
  </si>
  <si>
    <t>My40形5200固定 笠付WP SUS【LED･S】</t>
    <rPh sb="4" eb="5">
      <t>カタチ</t>
    </rPh>
    <rPh sb="9" eb="11">
      <t>コテイ</t>
    </rPh>
    <rPh sb="12" eb="13">
      <t>カサ</t>
    </rPh>
    <rPh sb="13" eb="14">
      <t>ツキ</t>
    </rPh>
    <phoneticPr fontId="3"/>
  </si>
  <si>
    <t>LDL40ⅹ1 逆富士WP(SUS製)初期照度補正【LED･S】</t>
    <rPh sb="8" eb="11">
      <t>ギャクフジ</t>
    </rPh>
    <rPh sb="17" eb="18">
      <t>セイ</t>
    </rPh>
    <rPh sb="19" eb="25">
      <t>ショキショウドホセイ</t>
    </rPh>
    <phoneticPr fontId="3"/>
  </si>
  <si>
    <t>20形 定格出力タイプ ブラケットWP【LED･S】</t>
    <rPh sb="2" eb="3">
      <t>カタチ</t>
    </rPh>
    <rPh sb="4" eb="8">
      <t>テイカクシュツリョク</t>
    </rPh>
    <phoneticPr fontId="3"/>
  </si>
  <si>
    <t>40形 定格出力タイプ ブラケットWP【LED･S】</t>
    <rPh sb="2" eb="3">
      <t>カタチ</t>
    </rPh>
    <rPh sb="4" eb="8">
      <t>テイカクシュツリョク</t>
    </rPh>
    <phoneticPr fontId="3"/>
  </si>
  <si>
    <t>40形 高出力タイプ ブラケットWP【LED･S】</t>
    <rPh sb="2" eb="3">
      <t>カタチ</t>
    </rPh>
    <rPh sb="4" eb="5">
      <t>コウ</t>
    </rPh>
    <rPh sb="5" eb="7">
      <t>シュツリョク</t>
    </rPh>
    <phoneticPr fontId="3"/>
  </si>
  <si>
    <t>天井埋込型 LED</t>
    <rPh sb="0" eb="5">
      <t>テンジョウウメコミガタ</t>
    </rPh>
    <phoneticPr fontId="3"/>
  </si>
  <si>
    <t>LED8畳 シーリング【L5】</t>
    <rPh sb="4" eb="5">
      <t>タタミ</t>
    </rPh>
    <phoneticPr fontId="3"/>
  </si>
  <si>
    <t>クラス100 50K 一般形MC DLφ150【LED･S】</t>
    <rPh sb="11" eb="14">
      <t>イッパンガタ</t>
    </rPh>
    <phoneticPr fontId="3"/>
  </si>
  <si>
    <t>クラス150 50K 一般形MC DLφ150【LED･S】</t>
    <rPh sb="11" eb="14">
      <t>イッパンガタ</t>
    </rPh>
    <phoneticPr fontId="3"/>
  </si>
  <si>
    <t>クラス150 50K 一般形MC DLφ175【LED･S】</t>
    <rPh sb="11" eb="14">
      <t>イッパンガタ</t>
    </rPh>
    <phoneticPr fontId="3"/>
  </si>
  <si>
    <t>LED ダウンライト非常灯BT付低天井φ100【L2】</t>
    <rPh sb="10" eb="13">
      <t>ヒジョウトウ</t>
    </rPh>
    <rPh sb="15" eb="16">
      <t>ツキ</t>
    </rPh>
    <rPh sb="16" eb="17">
      <t>ヒク</t>
    </rPh>
    <rPh sb="17" eb="19">
      <t>テンジョウ</t>
    </rPh>
    <phoneticPr fontId="3"/>
  </si>
  <si>
    <t>LED電球ⅹ1シーリングWPLナシ【LED･E】</t>
    <rPh sb="3" eb="5">
      <t>デンキュウ</t>
    </rPh>
    <phoneticPr fontId="3"/>
  </si>
  <si>
    <t>LEDクラス800投光器【LED･S】</t>
    <rPh sb="9" eb="12">
      <t>トウコウキ</t>
    </rPh>
    <phoneticPr fontId="3"/>
  </si>
  <si>
    <t>LEDクラス1300投光器【LED･S】</t>
    <rPh sb="10" eb="13">
      <t>トウコウキ</t>
    </rPh>
    <phoneticPr fontId="3"/>
  </si>
  <si>
    <t>LEDクラス1500高天井SGモデル広角配光【LED･S】</t>
    <rPh sb="10" eb="11">
      <t>タカ</t>
    </rPh>
    <rPh sb="11" eb="13">
      <t>テンジョウ</t>
    </rPh>
    <rPh sb="18" eb="20">
      <t>コウカク</t>
    </rPh>
    <rPh sb="20" eb="22">
      <t>ハイコウ</t>
    </rPh>
    <phoneticPr fontId="3"/>
  </si>
  <si>
    <t>LED20VA 防犯灯【LED･S】</t>
    <rPh sb="8" eb="11">
      <t>ボウハントウ</t>
    </rPh>
    <phoneticPr fontId="3"/>
  </si>
  <si>
    <t>防犯灯取付金具【LED･S】</t>
    <rPh sb="0" eb="3">
      <t>ボウハントウ</t>
    </rPh>
    <rPh sb="3" eb="5">
      <t>トリツケ</t>
    </rPh>
    <rPh sb="5" eb="7">
      <t>カナグ</t>
    </rPh>
    <phoneticPr fontId="3"/>
  </si>
  <si>
    <t>LEDライトバルブS50Wランプ昼白色</t>
    <rPh sb="16" eb="19">
      <t>チュウハクショク</t>
    </rPh>
    <phoneticPr fontId="3"/>
  </si>
  <si>
    <t>LEDライトバルブS50WLED制御装置</t>
    <rPh sb="16" eb="20">
      <t>セイギョソウチ</t>
    </rPh>
    <phoneticPr fontId="3"/>
  </si>
  <si>
    <t>LEDライトバルブS62W電源ユニット</t>
    <rPh sb="13" eb="15">
      <t>デンゲン</t>
    </rPh>
    <phoneticPr fontId="3"/>
  </si>
  <si>
    <t>一般電球形(E26口金)LED電球【LED電球形ランプ】</t>
    <rPh sb="0" eb="4">
      <t>イッパンデンキュウ</t>
    </rPh>
    <rPh sb="4" eb="5">
      <t>カタチ</t>
    </rPh>
    <rPh sb="9" eb="10">
      <t>クチ</t>
    </rPh>
    <rPh sb="10" eb="11">
      <t>キン</t>
    </rPh>
    <rPh sb="15" eb="17">
      <t>デンキュウ</t>
    </rPh>
    <rPh sb="21" eb="23">
      <t>デンキュウ</t>
    </rPh>
    <rPh sb="23" eb="24">
      <t>カタチ</t>
    </rPh>
    <phoneticPr fontId="3"/>
  </si>
  <si>
    <t>乳白カバー</t>
    <rPh sb="0" eb="2">
      <t>ニュウハク</t>
    </rPh>
    <phoneticPr fontId="3"/>
  </si>
  <si>
    <t>リニューアルプレート　ダウンライト用</t>
    <rPh sb="17" eb="18">
      <t>ヨウ</t>
    </rPh>
    <phoneticPr fontId="3"/>
  </si>
  <si>
    <t>My20形800固定 トラフ【LED･S】</t>
    <rPh sb="4" eb="5">
      <t>カタチ</t>
    </rPh>
    <rPh sb="8" eb="10">
      <t>コテイ</t>
    </rPh>
    <phoneticPr fontId="3"/>
  </si>
  <si>
    <t>My20形1600固定 V形150幅【LED･S】</t>
    <rPh sb="4" eb="5">
      <t>カタチ</t>
    </rPh>
    <rPh sb="9" eb="11">
      <t>コテイ</t>
    </rPh>
    <rPh sb="13" eb="14">
      <t>ケイ</t>
    </rPh>
    <rPh sb="17" eb="18">
      <t>ハバ</t>
    </rPh>
    <phoneticPr fontId="3"/>
  </si>
  <si>
    <t>My20形1600固定 V形230幅非常灯【LED･S】</t>
    <rPh sb="4" eb="5">
      <t>カタチ</t>
    </rPh>
    <rPh sb="9" eb="11">
      <t>コテイ</t>
    </rPh>
    <rPh sb="13" eb="14">
      <t>ケイ</t>
    </rPh>
    <rPh sb="17" eb="18">
      <t>ハバ</t>
    </rPh>
    <rPh sb="18" eb="21">
      <t>ヒジョウトウ</t>
    </rPh>
    <phoneticPr fontId="3"/>
  </si>
  <si>
    <t>My20形1600固定 埋込300幅【LED･S】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3"/>
  </si>
  <si>
    <t>My20形1600固定 埋込300幅非常灯【LED･S】</t>
    <rPh sb="4" eb="5">
      <t>カタチ</t>
    </rPh>
    <rPh sb="9" eb="11">
      <t>コテイ</t>
    </rPh>
    <rPh sb="12" eb="14">
      <t>ウメコミ</t>
    </rPh>
    <rPh sb="17" eb="18">
      <t>ハバ</t>
    </rPh>
    <rPh sb="18" eb="21">
      <t>ヒジョウトウ</t>
    </rPh>
    <phoneticPr fontId="3"/>
  </si>
  <si>
    <t>My20形3200固定 埋込220幅【LED･S】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3"/>
  </si>
  <si>
    <t>My20形3200固定 V形230幅【LED･S】</t>
    <rPh sb="4" eb="5">
      <t>カタチ</t>
    </rPh>
    <rPh sb="9" eb="11">
      <t>コテイ</t>
    </rPh>
    <rPh sb="13" eb="14">
      <t>カタチ</t>
    </rPh>
    <rPh sb="17" eb="18">
      <t>ハバ</t>
    </rPh>
    <phoneticPr fontId="3"/>
  </si>
  <si>
    <t>My20形3200固定トラフ【LED･S】</t>
    <rPh sb="4" eb="5">
      <t>カタチ</t>
    </rPh>
    <rPh sb="9" eb="11">
      <t>コテイ</t>
    </rPh>
    <phoneticPr fontId="3"/>
  </si>
  <si>
    <t>My40形2500固定 埋込190幅【LED･S】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3"/>
  </si>
  <si>
    <t>My40形2500固定 トラフ【LED･S】</t>
    <rPh sb="4" eb="5">
      <t>カタチ</t>
    </rPh>
    <rPh sb="9" eb="11">
      <t>コテイ</t>
    </rPh>
    <phoneticPr fontId="3"/>
  </si>
  <si>
    <t>My40形2500固定 トラフWP【LED･S】</t>
    <rPh sb="4" eb="5">
      <t>カタチ</t>
    </rPh>
    <rPh sb="9" eb="11">
      <t>コテイ</t>
    </rPh>
    <phoneticPr fontId="3"/>
  </si>
  <si>
    <t>My40形5200固定 埋込190幅【LED･S】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3"/>
  </si>
  <si>
    <t>My40形5200固定 V形230幅【LED･S】</t>
    <rPh sb="4" eb="5">
      <t>カタチ</t>
    </rPh>
    <rPh sb="9" eb="11">
      <t>コテイ</t>
    </rPh>
    <rPh sb="13" eb="14">
      <t>ガタ</t>
    </rPh>
    <rPh sb="17" eb="18">
      <t>ハバ</t>
    </rPh>
    <phoneticPr fontId="3"/>
  </si>
  <si>
    <t>My40形5200固定 V形230幅WP【LED･S】</t>
    <rPh sb="4" eb="5">
      <t>カタチ</t>
    </rPh>
    <rPh sb="9" eb="11">
      <t>コテイ</t>
    </rPh>
    <rPh sb="13" eb="14">
      <t>ガタ</t>
    </rPh>
    <rPh sb="17" eb="18">
      <t>ハバ</t>
    </rPh>
    <phoneticPr fontId="3"/>
  </si>
  <si>
    <t>My40形5200固定 V形230幅WP SUS【LED･S】</t>
    <rPh sb="4" eb="5">
      <t>カタチ</t>
    </rPh>
    <rPh sb="9" eb="11">
      <t>コテイ</t>
    </rPh>
    <rPh sb="13" eb="14">
      <t>ガタ</t>
    </rPh>
    <rPh sb="17" eb="18">
      <t>ハバ</t>
    </rPh>
    <phoneticPr fontId="3"/>
  </si>
  <si>
    <t>My40形5200固定 埋込300幅連先端【LED･S】</t>
    <rPh sb="4" eb="5">
      <t>カタチ</t>
    </rPh>
    <rPh sb="9" eb="11">
      <t>コテイ</t>
    </rPh>
    <rPh sb="12" eb="14">
      <t>ウメコミ</t>
    </rPh>
    <rPh sb="17" eb="18">
      <t>ハバ</t>
    </rPh>
    <rPh sb="18" eb="21">
      <t>レンセンタン</t>
    </rPh>
    <phoneticPr fontId="3"/>
  </si>
  <si>
    <t>My40形5200固定 埋込300幅連中間【LED･S】</t>
    <rPh sb="4" eb="5">
      <t>カタチ</t>
    </rPh>
    <rPh sb="9" eb="11">
      <t>コテイ</t>
    </rPh>
    <rPh sb="12" eb="14">
      <t>ウメコミ</t>
    </rPh>
    <rPh sb="17" eb="18">
      <t>ハバ</t>
    </rPh>
    <rPh sb="18" eb="20">
      <t>レンチュウ</t>
    </rPh>
    <rPh sb="20" eb="21">
      <t>カン</t>
    </rPh>
    <phoneticPr fontId="3"/>
  </si>
  <si>
    <t>My40形5200固定 埋込300幅連終端【LED･S】</t>
    <rPh sb="4" eb="5">
      <t>カタチ</t>
    </rPh>
    <rPh sb="9" eb="11">
      <t>コテイ</t>
    </rPh>
    <rPh sb="12" eb="14">
      <t>ウメコミ</t>
    </rPh>
    <rPh sb="17" eb="18">
      <t>ハバ</t>
    </rPh>
    <rPh sb="18" eb="19">
      <t>レン</t>
    </rPh>
    <rPh sb="19" eb="21">
      <t>シュウタン</t>
    </rPh>
    <phoneticPr fontId="3"/>
  </si>
  <si>
    <t>My40形6900固定 埋込300幅【LED･S】</t>
    <rPh sb="4" eb="5">
      <t>カタチ</t>
    </rPh>
    <rPh sb="9" eb="11">
      <t>コテイ</t>
    </rPh>
    <rPh sb="12" eb="14">
      <t>ウメコミ</t>
    </rPh>
    <rPh sb="17" eb="18">
      <t>ハバ</t>
    </rPh>
    <phoneticPr fontId="3"/>
  </si>
  <si>
    <t>LDL20ⅹ1 ブラケット初期照度補正【LED･S】</t>
    <rPh sb="13" eb="19">
      <t>ショキショウドホセイ</t>
    </rPh>
    <phoneticPr fontId="3"/>
  </si>
  <si>
    <t>LED8畳 シーリング【LED･E】</t>
    <rPh sb="4" eb="5">
      <t>タタミ</t>
    </rPh>
    <phoneticPr fontId="3"/>
  </si>
  <si>
    <t>LDL20ⅹ6 埋込カバー初期照度補正【LED･S】</t>
    <rPh sb="8" eb="10">
      <t>ウメコミ</t>
    </rPh>
    <rPh sb="13" eb="19">
      <t>ショキショウドホセイ</t>
    </rPh>
    <phoneticPr fontId="3"/>
  </si>
  <si>
    <t>LDL20ⅹ6 埋込木枠カバー初期照度補正【LED･S】</t>
    <rPh sb="8" eb="10">
      <t>ウメコミ</t>
    </rPh>
    <rPh sb="10" eb="12">
      <t>キワク</t>
    </rPh>
    <rPh sb="15" eb="21">
      <t>ショキショウドホセイ</t>
    </rPh>
    <phoneticPr fontId="3"/>
  </si>
  <si>
    <t>20形クラス50 棚下灯【LED･E】</t>
    <rPh sb="2" eb="3">
      <t>カタチ</t>
    </rPh>
    <rPh sb="9" eb="10">
      <t>タナ</t>
    </rPh>
    <rPh sb="10" eb="11">
      <t>シタ</t>
    </rPh>
    <rPh sb="11" eb="12">
      <t>トモシビ</t>
    </rPh>
    <phoneticPr fontId="3"/>
  </si>
  <si>
    <t>クラス60 50K 一般形MC DLφ100【LED･S】</t>
    <rPh sb="10" eb="13">
      <t>イッパンガタ</t>
    </rPh>
    <phoneticPr fontId="3"/>
  </si>
  <si>
    <t>クラス60 50K 一般形MC DLφ125【LED･S】</t>
    <rPh sb="10" eb="13">
      <t>イッパンガタ</t>
    </rPh>
    <phoneticPr fontId="3"/>
  </si>
  <si>
    <t>クラス60 50K 一般形MC DLφ150【LED･S】</t>
    <rPh sb="10" eb="13">
      <t>イッパンガタ</t>
    </rPh>
    <phoneticPr fontId="3"/>
  </si>
  <si>
    <t>クラス100 50K 一般形MC DLφ175【LED･S】</t>
    <rPh sb="11" eb="14">
      <t>イッパンガタ</t>
    </rPh>
    <phoneticPr fontId="3"/>
  </si>
  <si>
    <t>LED ダウンライト非常灯BT付低天井φ150【L2】</t>
    <rPh sb="10" eb="13">
      <t>ヒジョウトウ</t>
    </rPh>
    <rPh sb="15" eb="16">
      <t>ツキ</t>
    </rPh>
    <rPh sb="16" eb="17">
      <t>ヒク</t>
    </rPh>
    <rPh sb="17" eb="19">
      <t>テンジョウ</t>
    </rPh>
    <phoneticPr fontId="3"/>
  </si>
  <si>
    <t>LED ダウンライト非常灯BT付中天井φ175【L2】</t>
    <rPh sb="10" eb="13">
      <t>ヒジョウトウ</t>
    </rPh>
    <rPh sb="15" eb="16">
      <t>ツキ</t>
    </rPh>
    <rPh sb="16" eb="17">
      <t>チュウ</t>
    </rPh>
    <rPh sb="17" eb="19">
      <t>テンジョウ</t>
    </rPh>
    <phoneticPr fontId="3"/>
  </si>
  <si>
    <t>LED ダウンライト非常灯BT付中天井φ200【L2】</t>
    <rPh sb="10" eb="13">
      <t>ヒジョウトウ</t>
    </rPh>
    <rPh sb="15" eb="16">
      <t>ツキ</t>
    </rPh>
    <rPh sb="16" eb="17">
      <t>ナカ</t>
    </rPh>
    <rPh sb="17" eb="19">
      <t>テンジョウ</t>
    </rPh>
    <phoneticPr fontId="3"/>
  </si>
  <si>
    <t>LED電球ⅹ1 業務用浴室灯Lナシ【LED･E】</t>
    <rPh sb="3" eb="5">
      <t>デンキュウ</t>
    </rPh>
    <rPh sb="8" eb="11">
      <t>ギョウムヨウ</t>
    </rPh>
    <rPh sb="11" eb="13">
      <t>ヨクシツ</t>
    </rPh>
    <rPh sb="13" eb="14">
      <t>トウ</t>
    </rPh>
    <phoneticPr fontId="3"/>
  </si>
  <si>
    <t>LED電球ⅹ1 シーリングWPLナシ【LED･E】</t>
    <rPh sb="3" eb="5">
      <t>デンキュウ</t>
    </rPh>
    <phoneticPr fontId="3"/>
  </si>
  <si>
    <t>LEDクラス600投光器【LED･S】</t>
    <rPh sb="9" eb="12">
      <t>トウコウキ</t>
    </rPh>
    <phoneticPr fontId="3"/>
  </si>
  <si>
    <t>LEDクラス1000投光器【LED･S】</t>
    <rPh sb="10" eb="13">
      <t>トウコウキ</t>
    </rPh>
    <phoneticPr fontId="3"/>
  </si>
  <si>
    <t>LEDライトバルブ24W電源ユニット</t>
    <rPh sb="12" eb="14">
      <t>デンゲン</t>
    </rPh>
    <phoneticPr fontId="3"/>
  </si>
  <si>
    <t>LEDライトバルブ48W電源ユニット</t>
    <rPh sb="12" eb="14">
      <t>デンゲン</t>
    </rPh>
    <phoneticPr fontId="3"/>
  </si>
  <si>
    <t>小形電球形(E17口金)LED電球【LED電球形ランプ】</t>
    <rPh sb="0" eb="2">
      <t>コガタ</t>
    </rPh>
    <rPh sb="2" eb="4">
      <t>デンキュウ</t>
    </rPh>
    <rPh sb="4" eb="5">
      <t>カタチ</t>
    </rPh>
    <rPh sb="9" eb="10">
      <t>クチ</t>
    </rPh>
    <rPh sb="10" eb="11">
      <t>キン</t>
    </rPh>
    <rPh sb="15" eb="17">
      <t>デンキュウ</t>
    </rPh>
    <rPh sb="21" eb="23">
      <t>デンキュウ</t>
    </rPh>
    <rPh sb="23" eb="24">
      <t>カタチ</t>
    </rPh>
    <phoneticPr fontId="3"/>
  </si>
  <si>
    <t>直管形LEDランプ[1200lmタイプ](20形、昼光色)</t>
    <rPh sb="0" eb="1">
      <t>チョク</t>
    </rPh>
    <rPh sb="1" eb="2">
      <t>カン</t>
    </rPh>
    <rPh sb="2" eb="3">
      <t>カタチ</t>
    </rPh>
    <rPh sb="23" eb="24">
      <t>ガタ</t>
    </rPh>
    <rPh sb="25" eb="28">
      <t>チュウコウショク</t>
    </rPh>
    <phoneticPr fontId="6"/>
  </si>
  <si>
    <t>直管形LEDランプ[2500lmタイプ](40形、昼光色)</t>
    <rPh sb="0" eb="1">
      <t>チョク</t>
    </rPh>
    <rPh sb="1" eb="2">
      <t>カン</t>
    </rPh>
    <rPh sb="2" eb="3">
      <t>カタチ</t>
    </rPh>
    <rPh sb="23" eb="24">
      <t>ガタ</t>
    </rPh>
    <rPh sb="25" eb="28">
      <t>チュウコウショク</t>
    </rPh>
    <phoneticPr fontId="6"/>
  </si>
  <si>
    <t>直管形LEDランプ[2600lmタイプ](40形、昼光色)</t>
    <rPh sb="0" eb="1">
      <t>チョク</t>
    </rPh>
    <rPh sb="1" eb="2">
      <t>カン</t>
    </rPh>
    <rPh sb="2" eb="3">
      <t>カタチ</t>
    </rPh>
    <rPh sb="23" eb="24">
      <t>ガタ</t>
    </rPh>
    <rPh sb="25" eb="28">
      <t>チュウコウショク</t>
    </rPh>
    <phoneticPr fontId="6"/>
  </si>
  <si>
    <t>直管形LEDランプ[3800lmタイプ](40形、昼光色)</t>
    <rPh sb="0" eb="1">
      <t>チョク</t>
    </rPh>
    <rPh sb="1" eb="2">
      <t>カン</t>
    </rPh>
    <rPh sb="2" eb="3">
      <t>カタチ</t>
    </rPh>
    <rPh sb="23" eb="24">
      <t>ガタ</t>
    </rPh>
    <rPh sb="25" eb="28">
      <t>チュウコウショク</t>
    </rPh>
    <phoneticPr fontId="6"/>
  </si>
  <si>
    <t>天井直付型20形 直管LEDランプベースライト防湿型・防雨型</t>
    <rPh sb="0" eb="2">
      <t>テンジョウ</t>
    </rPh>
    <rPh sb="2" eb="3">
      <t>チョク</t>
    </rPh>
    <rPh sb="3" eb="4">
      <t>ヅ</t>
    </rPh>
    <rPh sb="4" eb="5">
      <t>ガタ</t>
    </rPh>
    <rPh sb="7" eb="8">
      <t>ガタ</t>
    </rPh>
    <rPh sb="9" eb="11">
      <t>チョッカン</t>
    </rPh>
    <rPh sb="23" eb="25">
      <t>ボウシツ</t>
    </rPh>
    <rPh sb="25" eb="26">
      <t>ガタ</t>
    </rPh>
    <rPh sb="27" eb="29">
      <t>ボウウ</t>
    </rPh>
    <rPh sb="29" eb="30">
      <t>ガタ</t>
    </rPh>
    <phoneticPr fontId="6"/>
  </si>
  <si>
    <t>天井直付型40形 直管LEDランプベースライト防湿型・防雨型</t>
    <rPh sb="0" eb="2">
      <t>テンジョウ</t>
    </rPh>
    <rPh sb="2" eb="3">
      <t>チョク</t>
    </rPh>
    <rPh sb="3" eb="4">
      <t>ヅ</t>
    </rPh>
    <rPh sb="4" eb="5">
      <t>ガタ</t>
    </rPh>
    <rPh sb="7" eb="8">
      <t>ガタ</t>
    </rPh>
    <rPh sb="9" eb="11">
      <t>チョッカン</t>
    </rPh>
    <rPh sb="23" eb="25">
      <t>ボウシツ</t>
    </rPh>
    <rPh sb="25" eb="26">
      <t>ガタ</t>
    </rPh>
    <rPh sb="27" eb="29">
      <t>ボウウ</t>
    </rPh>
    <rPh sb="29" eb="30">
      <t>ガタ</t>
    </rPh>
    <phoneticPr fontId="6"/>
  </si>
  <si>
    <t>直管LEDランプベースライト防湿型・防雨型</t>
    <rPh sb="0" eb="2">
      <t>チョッカン</t>
    </rPh>
    <rPh sb="14" eb="16">
      <t>ボウシツ</t>
    </rPh>
    <rPh sb="16" eb="17">
      <t>ガタ</t>
    </rPh>
    <rPh sb="18" eb="20">
      <t>ボウウ</t>
    </rPh>
    <rPh sb="20" eb="21">
      <t>ガタ</t>
    </rPh>
    <phoneticPr fontId="6"/>
  </si>
  <si>
    <t>天井直付型40形 直管LEDランプベースライト防湿型・防雨型</t>
    <rPh sb="0" eb="2">
      <t>テンジョウ</t>
    </rPh>
    <rPh sb="2" eb="3">
      <t>チョク</t>
    </rPh>
    <rPh sb="3" eb="4">
      <t>ヅ</t>
    </rPh>
    <rPh sb="4" eb="5">
      <t>ガタ</t>
    </rPh>
    <rPh sb="7" eb="8">
      <t>ガタ</t>
    </rPh>
    <rPh sb="9" eb="11">
      <t>チョッカン</t>
    </rPh>
    <phoneticPr fontId="6"/>
  </si>
  <si>
    <t>スポットライト　上方向ビーム角54度・拡散タイプ　防雨型</t>
    <rPh sb="8" eb="11">
      <t>ウエホウコウ</t>
    </rPh>
    <rPh sb="14" eb="15">
      <t>カク</t>
    </rPh>
    <rPh sb="17" eb="18">
      <t>ド</t>
    </rPh>
    <rPh sb="19" eb="21">
      <t>カクサン</t>
    </rPh>
    <rPh sb="25" eb="26">
      <t>ボウ</t>
    </rPh>
    <rPh sb="26" eb="27">
      <t>アメ</t>
    </rPh>
    <rPh sb="27" eb="28">
      <t>ガタ</t>
    </rPh>
    <phoneticPr fontId="3"/>
  </si>
  <si>
    <t>LED蛍光灯</t>
    <rPh sb="3" eb="6">
      <t>ケイコウトウ</t>
    </rPh>
    <phoneticPr fontId="6"/>
  </si>
  <si>
    <t>ランプホルダー 電源腹側 20W形</t>
    <rPh sb="8" eb="10">
      <t>デンゲン</t>
    </rPh>
    <rPh sb="10" eb="11">
      <t>ハラ</t>
    </rPh>
    <rPh sb="11" eb="12">
      <t>ガワ</t>
    </rPh>
    <rPh sb="16" eb="17">
      <t>カタチ</t>
    </rPh>
    <phoneticPr fontId="6"/>
  </si>
  <si>
    <t>ランプホルダー 電源背側 32W形</t>
    <rPh sb="8" eb="10">
      <t>デンゲン</t>
    </rPh>
    <rPh sb="10" eb="11">
      <t>セ</t>
    </rPh>
    <rPh sb="11" eb="12">
      <t>ガワ</t>
    </rPh>
    <rPh sb="16" eb="17">
      <t>カタチ</t>
    </rPh>
    <phoneticPr fontId="6"/>
  </si>
  <si>
    <t>ランプホルダー 電源背側 40W形</t>
    <rPh sb="8" eb="10">
      <t>デンゲン</t>
    </rPh>
    <rPh sb="10" eb="11">
      <t>セ</t>
    </rPh>
    <rPh sb="11" eb="12">
      <t>ガワ</t>
    </rPh>
    <rPh sb="16" eb="17">
      <t>カタチ</t>
    </rPh>
    <phoneticPr fontId="6"/>
  </si>
  <si>
    <t>安全ブレーカーHB型2PIE20AT</t>
    <rPh sb="0" eb="2">
      <t>アンゼン</t>
    </rPh>
    <rPh sb="9" eb="10">
      <t>ガタ</t>
    </rPh>
    <phoneticPr fontId="6"/>
  </si>
  <si>
    <t>多目的ブラケット（ミラー灯）</t>
    <rPh sb="0" eb="3">
      <t>タモクテキ</t>
    </rPh>
    <rPh sb="12" eb="13">
      <t>トウ</t>
    </rPh>
    <phoneticPr fontId="6"/>
  </si>
  <si>
    <t>シーリング流し元灯</t>
    <rPh sb="5" eb="6">
      <t>ナガ</t>
    </rPh>
    <rPh sb="7" eb="8">
      <t>モト</t>
    </rPh>
    <rPh sb="8" eb="9">
      <t>トウ</t>
    </rPh>
    <phoneticPr fontId="6"/>
  </si>
  <si>
    <t>EL-VE1713C</t>
  </si>
  <si>
    <t>EL-LFV20051 1HN(13N4)</t>
  </si>
  <si>
    <t>＜別紙１－４　休憩所　照明リスト（数量表）＞</t>
    <rPh sb="1" eb="3">
      <t>ベッシ</t>
    </rPh>
    <rPh sb="7" eb="9">
      <t>キュウケイ</t>
    </rPh>
    <rPh sb="9" eb="10">
      <t>ジョ</t>
    </rPh>
    <rPh sb="11" eb="13">
      <t>ショウメイ</t>
    </rPh>
    <rPh sb="17" eb="20">
      <t>スウリョウヒョウ</t>
    </rPh>
    <phoneticPr fontId="5"/>
  </si>
  <si>
    <t>＜別紙１－５　バス停　照明リスト（数量表）＞</t>
    <rPh sb="1" eb="3">
      <t>ベッシ</t>
    </rPh>
    <rPh sb="9" eb="10">
      <t>テイ</t>
    </rPh>
    <rPh sb="11" eb="13">
      <t>ショウメイ</t>
    </rPh>
    <rPh sb="17" eb="20">
      <t>スウリョウヒョウ</t>
    </rPh>
    <phoneticPr fontId="5"/>
  </si>
  <si>
    <t>MY-VH215231C/N AHTN</t>
  </si>
  <si>
    <t>撤1、撤3</t>
    <rPh sb="0" eb="1">
      <t>テッ</t>
    </rPh>
    <rPh sb="3" eb="4">
      <t>テッ</t>
    </rPh>
    <phoneticPr fontId="3"/>
  </si>
  <si>
    <t>別紙１－１</t>
    <rPh sb="0" eb="2">
      <t>ベッシ</t>
    </rPh>
    <phoneticPr fontId="7"/>
  </si>
  <si>
    <t>交通部所有施設（全体）
照明リスト（数量表）</t>
    <rPh sb="0" eb="2">
      <t>コウツウ</t>
    </rPh>
    <rPh sb="2" eb="3">
      <t>ブ</t>
    </rPh>
    <rPh sb="3" eb="5">
      <t>ショユウ</t>
    </rPh>
    <rPh sb="5" eb="7">
      <t>シセツ</t>
    </rPh>
    <rPh sb="8" eb="10">
      <t>ゼンタイ</t>
    </rPh>
    <rPh sb="12" eb="14">
      <t>ショウメイ</t>
    </rPh>
    <rPh sb="18" eb="20">
      <t>スウリョウ</t>
    </rPh>
    <rPh sb="20" eb="21">
      <t>ヒョウ</t>
    </rPh>
    <phoneticPr fontId="7"/>
  </si>
  <si>
    <t>芝生営業所　
照明リスト（数量表）</t>
    <rPh sb="0" eb="2">
      <t>シバフ</t>
    </rPh>
    <rPh sb="2" eb="5">
      <t>エイギョウショ</t>
    </rPh>
    <rPh sb="7" eb="9">
      <t>ショウメイ</t>
    </rPh>
    <rPh sb="13" eb="15">
      <t>スウリョウ</t>
    </rPh>
    <rPh sb="15" eb="16">
      <t>ヒョウ</t>
    </rPh>
    <phoneticPr fontId="7"/>
  </si>
  <si>
    <t>別紙１－２</t>
    <rPh sb="0" eb="2">
      <t>ベッシ</t>
    </rPh>
    <phoneticPr fontId="7"/>
  </si>
  <si>
    <t>別紙１－３</t>
    <rPh sb="0" eb="2">
      <t>ベッシ</t>
    </rPh>
    <phoneticPr fontId="7"/>
  </si>
  <si>
    <t>緑が丘営業所　
照明リスト（数量表）</t>
    <rPh sb="0" eb="1">
      <t>ミドリ</t>
    </rPh>
    <rPh sb="2" eb="3">
      <t>オカ</t>
    </rPh>
    <rPh sb="3" eb="6">
      <t>エイギョウショ</t>
    </rPh>
    <rPh sb="8" eb="10">
      <t>ショウメイ</t>
    </rPh>
    <rPh sb="14" eb="16">
      <t>スウリョウ</t>
    </rPh>
    <rPh sb="16" eb="17">
      <t>ヒョウ</t>
    </rPh>
    <phoneticPr fontId="7"/>
  </si>
  <si>
    <t>休憩所
照明リスト（数量表）</t>
    <rPh sb="0" eb="3">
      <t>キュウケイショ</t>
    </rPh>
    <rPh sb="4" eb="6">
      <t>ショウメイ</t>
    </rPh>
    <rPh sb="10" eb="12">
      <t>スウリョウ</t>
    </rPh>
    <rPh sb="12" eb="13">
      <t>ヒョウ</t>
    </rPh>
    <phoneticPr fontId="7"/>
  </si>
  <si>
    <t>別紙１－４</t>
    <rPh sb="0" eb="2">
      <t>ベッシ</t>
    </rPh>
    <phoneticPr fontId="7"/>
  </si>
  <si>
    <t>別紙１－５</t>
    <rPh sb="0" eb="2">
      <t>ベッシ</t>
    </rPh>
    <phoneticPr fontId="7"/>
  </si>
  <si>
    <t>バス停
照明リスト（数量表）</t>
    <rPh sb="2" eb="3">
      <t>テイ</t>
    </rPh>
    <rPh sb="4" eb="6">
      <t>ショウメイ</t>
    </rPh>
    <rPh sb="10" eb="12">
      <t>スウリョウ</t>
    </rPh>
    <rPh sb="12" eb="13">
      <t>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</si>
</sst>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4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13" xfId="0" applyFont="1" applyBorder="1"/>
    <xf numFmtId="0" fontId="4" fillId="0" borderId="5" xfId="0" applyNumberFormat="1" applyFont="1" applyFill="1" applyBorder="1"/>
    <xf numFmtId="0" fontId="4" fillId="0" borderId="6" xfId="0" applyNumberFormat="1" applyFont="1" applyFill="1" applyBorder="1"/>
    <xf numFmtId="0" fontId="4" fillId="0" borderId="7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/>
    <xf numFmtId="0" fontId="4" fillId="2" borderId="13" xfId="0" applyFont="1" applyFill="1" applyBorder="1"/>
    <xf numFmtId="0" fontId="4" fillId="0" borderId="5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0" xfId="0" applyFont="1" applyFill="1"/>
    <xf numFmtId="0" fontId="4" fillId="0" borderId="6" xfId="0" applyFont="1" applyFill="1" applyBorder="1"/>
    <xf numFmtId="0" fontId="4" fillId="0" borderId="12" xfId="0" applyFont="1" applyFill="1" applyBorder="1"/>
    <xf numFmtId="0" fontId="4" fillId="0" borderId="5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8" xfId="0" applyFont="1" applyFill="1" applyBorder="1"/>
    <xf numFmtId="0" fontId="4" fillId="0" borderId="1" xfId="0" applyFont="1" applyBorder="1" applyAlignment="1">
      <alignment vertic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"/>
  <sheetViews>
    <sheetView view="pageLayout" zoomScaleNormal="100" zoomScaleSheetLayoutView="100" workbookViewId="0">
      <selection activeCell="A2" sqref="A2:G2"/>
    </sheetView>
  </sheetViews>
  <sheetFormatPr defaultRowHeight="13.5" x14ac:dyDescent="0.4"/>
  <cols>
    <col min="1" max="10" width="16.5" style="69" customWidth="1"/>
    <col min="11" max="16384" width="9" style="69"/>
  </cols>
  <sheetData>
    <row r="1" spans="1:7" ht="24" x14ac:dyDescent="0.4">
      <c r="A1" s="71" t="s">
        <v>310</v>
      </c>
      <c r="B1" s="72"/>
    </row>
    <row r="2" spans="1:7" ht="342" customHeight="1" x14ac:dyDescent="0.4">
      <c r="A2" s="73" t="s">
        <v>311</v>
      </c>
      <c r="B2" s="70"/>
      <c r="C2" s="70"/>
      <c r="D2" s="70"/>
      <c r="E2" s="70"/>
      <c r="F2" s="70"/>
      <c r="G2" s="70"/>
    </row>
  </sheetData>
  <mergeCells count="2">
    <mergeCell ref="A2:G2"/>
    <mergeCell ref="A1:B1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35"/>
  <sheetViews>
    <sheetView view="pageLayout" zoomScaleNormal="100" workbookViewId="0">
      <selection activeCell="G36" sqref="G36"/>
    </sheetView>
  </sheetViews>
  <sheetFormatPr defaultColWidth="9" defaultRowHeight="13.5" x14ac:dyDescent="0.15"/>
  <cols>
    <col min="1" max="1" width="3.5" style="1" bestFit="1" customWidth="1"/>
    <col min="2" max="2" width="6.25" style="1" customWidth="1"/>
    <col min="3" max="3" width="60.5" style="1" bestFit="1" customWidth="1"/>
    <col min="4" max="4" width="19.375" style="1" bestFit="1" customWidth="1"/>
    <col min="5" max="8" width="6.25" style="1" customWidth="1"/>
    <col min="9" max="16384" width="9" style="1"/>
  </cols>
  <sheetData>
    <row r="1" spans="1:8" x14ac:dyDescent="0.15">
      <c r="B1" s="1" t="s">
        <v>307</v>
      </c>
    </row>
    <row r="2" spans="1:8" x14ac:dyDescent="0.15">
      <c r="B2" s="2"/>
      <c r="C2" s="2"/>
      <c r="D2" s="2"/>
      <c r="E2" s="60" t="s">
        <v>0</v>
      </c>
      <c r="F2" s="61"/>
      <c r="G2" s="62"/>
      <c r="H2" s="44"/>
    </row>
    <row r="3" spans="1:8" x14ac:dyDescent="0.15">
      <c r="B3" s="3" t="s">
        <v>2</v>
      </c>
      <c r="C3" s="3" t="s">
        <v>96</v>
      </c>
      <c r="D3" s="3" t="s">
        <v>97</v>
      </c>
      <c r="E3" s="4" t="s">
        <v>3</v>
      </c>
      <c r="F3" s="5" t="s">
        <v>4</v>
      </c>
      <c r="G3" s="6" t="s">
        <v>5</v>
      </c>
      <c r="H3" s="3" t="s">
        <v>1</v>
      </c>
    </row>
    <row r="4" spans="1:8" x14ac:dyDescent="0.15">
      <c r="A4" s="1">
        <v>1</v>
      </c>
      <c r="B4" s="11">
        <v>9</v>
      </c>
      <c r="C4" s="11" t="s">
        <v>15</v>
      </c>
      <c r="D4" s="16" t="s">
        <v>187</v>
      </c>
      <c r="E4" s="21">
        <v>21.9</v>
      </c>
      <c r="F4" s="22">
        <v>3200</v>
      </c>
      <c r="G4" s="23">
        <v>146.11872146118722</v>
      </c>
      <c r="H4" s="16">
        <v>1</v>
      </c>
    </row>
    <row r="5" spans="1:8" x14ac:dyDescent="0.15">
      <c r="A5" s="1">
        <v>2</v>
      </c>
      <c r="B5" s="11">
        <v>67</v>
      </c>
      <c r="C5" s="11" t="s">
        <v>46</v>
      </c>
      <c r="D5" s="16" t="s">
        <v>129</v>
      </c>
      <c r="E5" s="21">
        <v>50.2</v>
      </c>
      <c r="F5" s="22">
        <v>8000</v>
      </c>
      <c r="G5" s="23">
        <v>159.36254980079681</v>
      </c>
      <c r="H5" s="16">
        <v>2</v>
      </c>
    </row>
    <row r="6" spans="1:8" x14ac:dyDescent="0.15">
      <c r="A6" s="1">
        <v>3</v>
      </c>
      <c r="B6" s="11">
        <v>77</v>
      </c>
      <c r="C6" s="11" t="s">
        <v>51</v>
      </c>
      <c r="D6" s="16" t="s">
        <v>134</v>
      </c>
      <c r="E6" s="21">
        <v>50</v>
      </c>
      <c r="F6" s="22">
        <v>8500</v>
      </c>
      <c r="G6" s="23">
        <v>170</v>
      </c>
      <c r="H6" s="16">
        <v>1</v>
      </c>
    </row>
    <row r="7" spans="1:8" x14ac:dyDescent="0.15">
      <c r="A7" s="1">
        <v>4</v>
      </c>
      <c r="B7" s="16">
        <v>78</v>
      </c>
      <c r="C7" s="16" t="s">
        <v>52</v>
      </c>
      <c r="D7" s="16" t="s">
        <v>135</v>
      </c>
      <c r="E7" s="32" t="s">
        <v>39</v>
      </c>
      <c r="F7" s="33" t="s">
        <v>39</v>
      </c>
      <c r="G7" s="34" t="s">
        <v>39</v>
      </c>
      <c r="H7" s="16">
        <v>1</v>
      </c>
    </row>
    <row r="8" spans="1:8" x14ac:dyDescent="0.15">
      <c r="A8" s="1">
        <v>5</v>
      </c>
      <c r="B8" s="11">
        <v>87</v>
      </c>
      <c r="C8" s="11" t="s">
        <v>101</v>
      </c>
      <c r="D8" s="16" t="s">
        <v>141</v>
      </c>
      <c r="E8" s="32" t="s">
        <v>39</v>
      </c>
      <c r="F8" s="33" t="s">
        <v>39</v>
      </c>
      <c r="G8" s="34" t="s">
        <v>39</v>
      </c>
      <c r="H8" s="16">
        <v>2</v>
      </c>
    </row>
    <row r="9" spans="1:8" x14ac:dyDescent="0.15">
      <c r="A9" s="1">
        <v>6</v>
      </c>
      <c r="B9" s="11">
        <v>90</v>
      </c>
      <c r="C9" s="11" t="s">
        <v>57</v>
      </c>
      <c r="D9" s="16" t="s">
        <v>56</v>
      </c>
      <c r="E9" s="17">
        <v>11</v>
      </c>
      <c r="F9" s="18">
        <v>1200</v>
      </c>
      <c r="G9" s="19">
        <v>109.09090909090909</v>
      </c>
      <c r="H9" s="16">
        <v>2</v>
      </c>
    </row>
    <row r="10" spans="1:8" x14ac:dyDescent="0.15">
      <c r="A10" s="1">
        <v>7</v>
      </c>
      <c r="B10" s="11">
        <v>91</v>
      </c>
      <c r="C10" s="11" t="s">
        <v>59</v>
      </c>
      <c r="D10" s="16" t="s">
        <v>58</v>
      </c>
      <c r="E10" s="17">
        <v>19.399999999999999</v>
      </c>
      <c r="F10" s="18">
        <v>2500</v>
      </c>
      <c r="G10" s="19">
        <v>128.86597938144331</v>
      </c>
      <c r="H10" s="16">
        <v>48</v>
      </c>
    </row>
    <row r="11" spans="1:8" x14ac:dyDescent="0.15">
      <c r="A11" s="1">
        <v>8</v>
      </c>
      <c r="B11" s="16">
        <v>92</v>
      </c>
      <c r="C11" s="16" t="s">
        <v>61</v>
      </c>
      <c r="D11" s="16" t="s">
        <v>60</v>
      </c>
      <c r="E11" s="17">
        <v>14.8</v>
      </c>
      <c r="F11" s="18">
        <v>2600</v>
      </c>
      <c r="G11" s="19">
        <v>175.67567567567568</v>
      </c>
      <c r="H11" s="16">
        <v>17</v>
      </c>
    </row>
    <row r="12" spans="1:8" x14ac:dyDescent="0.15">
      <c r="A12" s="1">
        <v>9</v>
      </c>
      <c r="B12" s="16">
        <v>93</v>
      </c>
      <c r="C12" s="16" t="s">
        <v>63</v>
      </c>
      <c r="D12" s="16" t="s">
        <v>62</v>
      </c>
      <c r="E12" s="17">
        <v>28.7</v>
      </c>
      <c r="F12" s="18">
        <v>3500</v>
      </c>
      <c r="G12" s="19">
        <v>121.95121951219512</v>
      </c>
      <c r="H12" s="16">
        <v>30</v>
      </c>
    </row>
    <row r="13" spans="1:8" x14ac:dyDescent="0.15">
      <c r="A13" s="1">
        <v>10</v>
      </c>
      <c r="B13" s="11">
        <v>94</v>
      </c>
      <c r="C13" s="11" t="s">
        <v>65</v>
      </c>
      <c r="D13" s="16" t="s">
        <v>64</v>
      </c>
      <c r="E13" s="17">
        <v>12</v>
      </c>
      <c r="F13" s="33" t="s">
        <v>39</v>
      </c>
      <c r="G13" s="34" t="s">
        <v>39</v>
      </c>
      <c r="H13" s="16">
        <v>2</v>
      </c>
    </row>
    <row r="14" spans="1:8" x14ac:dyDescent="0.15">
      <c r="A14" s="1">
        <v>11</v>
      </c>
      <c r="B14" s="11">
        <v>95</v>
      </c>
      <c r="C14" s="11" t="s">
        <v>67</v>
      </c>
      <c r="D14" s="16" t="s">
        <v>66</v>
      </c>
      <c r="E14" s="17">
        <v>34</v>
      </c>
      <c r="F14" s="33" t="s">
        <v>39</v>
      </c>
      <c r="G14" s="34" t="s">
        <v>39</v>
      </c>
      <c r="H14" s="16">
        <v>9</v>
      </c>
    </row>
    <row r="15" spans="1:8" x14ac:dyDescent="0.15">
      <c r="A15" s="1">
        <v>12</v>
      </c>
      <c r="B15" s="11">
        <v>96</v>
      </c>
      <c r="C15" s="20" t="s">
        <v>67</v>
      </c>
      <c r="D15" s="27" t="s">
        <v>68</v>
      </c>
      <c r="E15" s="17">
        <v>34</v>
      </c>
      <c r="F15" s="33" t="s">
        <v>39</v>
      </c>
      <c r="G15" s="34" t="s">
        <v>39</v>
      </c>
      <c r="H15" s="16">
        <v>3</v>
      </c>
    </row>
    <row r="16" spans="1:8" x14ac:dyDescent="0.15">
      <c r="A16" s="1">
        <v>13</v>
      </c>
      <c r="B16" s="11">
        <v>97</v>
      </c>
      <c r="C16" s="11" t="s">
        <v>70</v>
      </c>
      <c r="D16" s="16" t="s">
        <v>69</v>
      </c>
      <c r="E16" s="17">
        <v>34</v>
      </c>
      <c r="F16" s="33" t="s">
        <v>39</v>
      </c>
      <c r="G16" s="34" t="s">
        <v>39</v>
      </c>
      <c r="H16" s="16">
        <v>3</v>
      </c>
    </row>
    <row r="17" spans="1:8" x14ac:dyDescent="0.15">
      <c r="A17" s="1">
        <v>14</v>
      </c>
      <c r="B17" s="11">
        <v>98</v>
      </c>
      <c r="C17" s="11" t="s">
        <v>71</v>
      </c>
      <c r="D17" s="16" t="s">
        <v>194</v>
      </c>
      <c r="E17" s="17">
        <v>64</v>
      </c>
      <c r="F17" s="33" t="s">
        <v>39</v>
      </c>
      <c r="G17" s="34" t="s">
        <v>39</v>
      </c>
      <c r="H17" s="16">
        <v>24</v>
      </c>
    </row>
    <row r="18" spans="1:8" x14ac:dyDescent="0.15">
      <c r="A18" s="1">
        <v>15</v>
      </c>
      <c r="B18" s="11">
        <v>99</v>
      </c>
      <c r="C18" s="11" t="s">
        <v>67</v>
      </c>
      <c r="D18" s="16" t="s">
        <v>72</v>
      </c>
      <c r="E18" s="17">
        <v>64</v>
      </c>
      <c r="F18" s="33" t="s">
        <v>39</v>
      </c>
      <c r="G18" s="34" t="s">
        <v>39</v>
      </c>
      <c r="H18" s="16">
        <v>16</v>
      </c>
    </row>
    <row r="19" spans="1:8" x14ac:dyDescent="0.15">
      <c r="A19" s="1">
        <v>16</v>
      </c>
      <c r="B19" s="11">
        <v>100</v>
      </c>
      <c r="C19" s="11" t="s">
        <v>74</v>
      </c>
      <c r="D19" s="16" t="s">
        <v>73</v>
      </c>
      <c r="E19" s="17">
        <v>17.3</v>
      </c>
      <c r="F19" s="18">
        <v>1905</v>
      </c>
      <c r="G19" s="19">
        <v>110.11560693641619</v>
      </c>
      <c r="H19" s="16">
        <v>2</v>
      </c>
    </row>
    <row r="20" spans="1:8" x14ac:dyDescent="0.15">
      <c r="A20" s="1">
        <v>17</v>
      </c>
      <c r="B20" s="11">
        <v>101</v>
      </c>
      <c r="C20" s="11" t="s">
        <v>76</v>
      </c>
      <c r="D20" s="16" t="s">
        <v>75</v>
      </c>
      <c r="E20" s="17">
        <v>10</v>
      </c>
      <c r="F20" s="18">
        <v>1200</v>
      </c>
      <c r="G20" s="19">
        <v>120</v>
      </c>
      <c r="H20" s="16">
        <v>12</v>
      </c>
    </row>
    <row r="21" spans="1:8" x14ac:dyDescent="0.15">
      <c r="A21" s="1">
        <v>18</v>
      </c>
      <c r="B21" s="11">
        <v>102</v>
      </c>
      <c r="C21" s="20" t="s">
        <v>76</v>
      </c>
      <c r="D21" s="27" t="s">
        <v>77</v>
      </c>
      <c r="E21" s="17">
        <v>11</v>
      </c>
      <c r="F21" s="18">
        <v>1300</v>
      </c>
      <c r="G21" s="19">
        <v>118.18181818181819</v>
      </c>
      <c r="H21" s="16">
        <v>8</v>
      </c>
    </row>
    <row r="22" spans="1:8" x14ac:dyDescent="0.15">
      <c r="A22" s="1">
        <v>19</v>
      </c>
      <c r="B22" s="11">
        <v>103</v>
      </c>
      <c r="C22" s="11" t="s">
        <v>76</v>
      </c>
      <c r="D22" s="16" t="s">
        <v>78</v>
      </c>
      <c r="E22" s="17">
        <v>20</v>
      </c>
      <c r="F22" s="18">
        <v>2400</v>
      </c>
      <c r="G22" s="19">
        <v>120</v>
      </c>
      <c r="H22" s="16">
        <v>12</v>
      </c>
    </row>
    <row r="23" spans="1:8" x14ac:dyDescent="0.15">
      <c r="A23" s="1">
        <v>20</v>
      </c>
      <c r="B23" s="11">
        <v>104</v>
      </c>
      <c r="C23" s="11" t="s">
        <v>80</v>
      </c>
      <c r="D23" s="16" t="s">
        <v>79</v>
      </c>
      <c r="E23" s="32" t="s">
        <v>39</v>
      </c>
      <c r="F23" s="33" t="s">
        <v>39</v>
      </c>
      <c r="G23" s="34" t="s">
        <v>39</v>
      </c>
      <c r="H23" s="16">
        <v>2</v>
      </c>
    </row>
    <row r="24" spans="1:8" x14ac:dyDescent="0.15">
      <c r="A24" s="1">
        <v>21</v>
      </c>
      <c r="B24" s="11">
        <v>105</v>
      </c>
      <c r="C24" s="11" t="s">
        <v>80</v>
      </c>
      <c r="D24" s="16" t="s">
        <v>195</v>
      </c>
      <c r="E24" s="32" t="s">
        <v>39</v>
      </c>
      <c r="F24" s="33" t="s">
        <v>39</v>
      </c>
      <c r="G24" s="34" t="s">
        <v>39</v>
      </c>
      <c r="H24" s="16">
        <v>10</v>
      </c>
    </row>
    <row r="25" spans="1:8" x14ac:dyDescent="0.15">
      <c r="A25" s="1">
        <v>22</v>
      </c>
      <c r="B25" s="11">
        <v>106</v>
      </c>
      <c r="C25" s="11" t="s">
        <v>80</v>
      </c>
      <c r="D25" s="16" t="s">
        <v>81</v>
      </c>
      <c r="E25" s="32" t="s">
        <v>39</v>
      </c>
      <c r="F25" s="33" t="s">
        <v>39</v>
      </c>
      <c r="G25" s="34" t="s">
        <v>39</v>
      </c>
      <c r="H25" s="16">
        <v>30</v>
      </c>
    </row>
    <row r="26" spans="1:8" x14ac:dyDescent="0.15">
      <c r="A26" s="1">
        <v>23</v>
      </c>
      <c r="B26" s="16">
        <v>107</v>
      </c>
      <c r="C26" s="16" t="s">
        <v>80</v>
      </c>
      <c r="D26" s="16" t="s">
        <v>82</v>
      </c>
      <c r="E26" s="32" t="s">
        <v>39</v>
      </c>
      <c r="F26" s="33" t="s">
        <v>39</v>
      </c>
      <c r="G26" s="34" t="s">
        <v>39</v>
      </c>
      <c r="H26" s="16">
        <v>5</v>
      </c>
    </row>
    <row r="27" spans="1:8" x14ac:dyDescent="0.15">
      <c r="A27" s="1">
        <v>24</v>
      </c>
      <c r="B27" s="11">
        <v>108</v>
      </c>
      <c r="C27" s="11" t="s">
        <v>84</v>
      </c>
      <c r="D27" s="16" t="s">
        <v>83</v>
      </c>
      <c r="E27" s="17">
        <v>10</v>
      </c>
      <c r="F27" s="18">
        <v>1360</v>
      </c>
      <c r="G27" s="19">
        <v>136</v>
      </c>
      <c r="H27" s="16">
        <v>3</v>
      </c>
    </row>
    <row r="28" spans="1:8" x14ac:dyDescent="0.15">
      <c r="A28" s="1">
        <v>25</v>
      </c>
      <c r="B28" s="11">
        <v>109</v>
      </c>
      <c r="C28" s="11" t="s">
        <v>86</v>
      </c>
      <c r="D28" s="16" t="s">
        <v>85</v>
      </c>
      <c r="E28" s="17">
        <v>16</v>
      </c>
      <c r="F28" s="18">
        <v>2260</v>
      </c>
      <c r="G28" s="19">
        <v>141.25</v>
      </c>
      <c r="H28" s="16">
        <v>4</v>
      </c>
    </row>
    <row r="29" spans="1:8" x14ac:dyDescent="0.15">
      <c r="A29" s="1">
        <v>26</v>
      </c>
      <c r="B29" s="16">
        <v>110</v>
      </c>
      <c r="C29" s="16" t="s">
        <v>88</v>
      </c>
      <c r="D29" s="16" t="s">
        <v>87</v>
      </c>
      <c r="E29" s="17">
        <v>18</v>
      </c>
      <c r="F29" s="18">
        <v>2480</v>
      </c>
      <c r="G29" s="19">
        <v>137.77777777777777</v>
      </c>
      <c r="H29" s="16">
        <v>12</v>
      </c>
    </row>
    <row r="30" spans="1:8" x14ac:dyDescent="0.15">
      <c r="A30" s="1">
        <v>27</v>
      </c>
      <c r="B30" s="11">
        <v>111</v>
      </c>
      <c r="C30" s="11" t="s">
        <v>90</v>
      </c>
      <c r="D30" s="16" t="s">
        <v>89</v>
      </c>
      <c r="E30" s="32" t="s">
        <v>39</v>
      </c>
      <c r="F30" s="33" t="s">
        <v>39</v>
      </c>
      <c r="G30" s="34" t="s">
        <v>39</v>
      </c>
      <c r="H30" s="16">
        <v>3</v>
      </c>
    </row>
    <row r="31" spans="1:8" x14ac:dyDescent="0.15">
      <c r="A31" s="1">
        <v>28</v>
      </c>
      <c r="B31" s="11">
        <v>112</v>
      </c>
      <c r="C31" s="11" t="s">
        <v>92</v>
      </c>
      <c r="D31" s="16" t="s">
        <v>91</v>
      </c>
      <c r="E31" s="32" t="s">
        <v>39</v>
      </c>
      <c r="F31" s="33" t="s">
        <v>39</v>
      </c>
      <c r="G31" s="34" t="s">
        <v>39</v>
      </c>
      <c r="H31" s="16">
        <v>4</v>
      </c>
    </row>
    <row r="32" spans="1:8" x14ac:dyDescent="0.15">
      <c r="A32" s="1">
        <v>29</v>
      </c>
      <c r="B32" s="11">
        <v>113</v>
      </c>
      <c r="C32" s="11" t="s">
        <v>94</v>
      </c>
      <c r="D32" s="16" t="s">
        <v>93</v>
      </c>
      <c r="E32" s="32" t="s">
        <v>39</v>
      </c>
      <c r="F32" s="33" t="s">
        <v>39</v>
      </c>
      <c r="G32" s="34" t="s">
        <v>39</v>
      </c>
      <c r="H32" s="16">
        <v>12</v>
      </c>
    </row>
    <row r="33" spans="1:8" x14ac:dyDescent="0.15">
      <c r="A33" s="1">
        <v>30</v>
      </c>
      <c r="B33" s="11">
        <v>114</v>
      </c>
      <c r="C33" s="11" t="s">
        <v>95</v>
      </c>
      <c r="D33" s="16" t="s">
        <v>196</v>
      </c>
      <c r="E33" s="32" t="s">
        <v>39</v>
      </c>
      <c r="F33" s="33" t="s">
        <v>39</v>
      </c>
      <c r="G33" s="34" t="s">
        <v>39</v>
      </c>
      <c r="H33" s="16">
        <v>3</v>
      </c>
    </row>
    <row r="34" spans="1:8" ht="14.25" thickBot="1" x14ac:dyDescent="0.2">
      <c r="A34" s="1">
        <v>42</v>
      </c>
      <c r="B34" s="54">
        <v>115</v>
      </c>
      <c r="C34" s="54" t="s">
        <v>198</v>
      </c>
      <c r="D34" s="45" t="s">
        <v>197</v>
      </c>
      <c r="E34" s="32" t="s">
        <v>39</v>
      </c>
      <c r="F34" s="33" t="s">
        <v>39</v>
      </c>
      <c r="G34" s="34" t="s">
        <v>39</v>
      </c>
      <c r="H34" s="45">
        <v>1</v>
      </c>
    </row>
    <row r="35" spans="1:8" x14ac:dyDescent="0.15">
      <c r="B35" s="66" t="s">
        <v>102</v>
      </c>
      <c r="C35" s="67"/>
      <c r="D35" s="67"/>
      <c r="E35" s="67"/>
      <c r="F35" s="67"/>
      <c r="G35" s="68"/>
      <c r="H35" s="53">
        <f>SUBTOTAL(9,H4:H34)</f>
        <v>284</v>
      </c>
    </row>
  </sheetData>
  <autoFilter ref="B3:H34"/>
  <mergeCells count="2">
    <mergeCell ref="E2:G2"/>
    <mergeCell ref="B35:G35"/>
  </mergeCells>
  <phoneticPr fontId="5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26"/>
  <sheetViews>
    <sheetView tabSelected="1" view="pageLayout" zoomScaleNormal="100" workbookViewId="0"/>
  </sheetViews>
  <sheetFormatPr defaultColWidth="9" defaultRowHeight="13.5" x14ac:dyDescent="0.15"/>
  <cols>
    <col min="1" max="1" width="8.75" style="1" customWidth="1"/>
    <col min="2" max="2" width="60.5" style="1" bestFit="1" customWidth="1"/>
    <col min="3" max="3" width="25" style="1" bestFit="1" customWidth="1"/>
    <col min="4" max="11" width="6.25" style="1" customWidth="1"/>
    <col min="12" max="16384" width="9" style="1"/>
  </cols>
  <sheetData>
    <row r="1" spans="1:11" x14ac:dyDescent="0.15">
      <c r="A1" s="1" t="s">
        <v>199</v>
      </c>
    </row>
    <row r="2" spans="1:11" x14ac:dyDescent="0.15">
      <c r="A2" s="2"/>
      <c r="B2" s="2"/>
      <c r="C2" s="2"/>
      <c r="D2" s="60" t="s">
        <v>0</v>
      </c>
      <c r="E2" s="61"/>
      <c r="F2" s="62"/>
      <c r="G2" s="63" t="s">
        <v>1</v>
      </c>
      <c r="H2" s="64"/>
      <c r="I2" s="64"/>
      <c r="J2" s="64"/>
      <c r="K2" s="65"/>
    </row>
    <row r="3" spans="1:11" x14ac:dyDescent="0.15">
      <c r="A3" s="3" t="s">
        <v>2</v>
      </c>
      <c r="B3" s="3" t="s">
        <v>96</v>
      </c>
      <c r="C3" s="3" t="s">
        <v>97</v>
      </c>
      <c r="D3" s="4" t="s">
        <v>3</v>
      </c>
      <c r="E3" s="5" t="s">
        <v>4</v>
      </c>
      <c r="F3" s="6" t="s">
        <v>5</v>
      </c>
      <c r="G3" s="7" t="s">
        <v>6</v>
      </c>
      <c r="H3" s="8" t="s">
        <v>7</v>
      </c>
      <c r="I3" s="8" t="s">
        <v>8</v>
      </c>
      <c r="J3" s="9" t="s">
        <v>9</v>
      </c>
      <c r="K3" s="10" t="s">
        <v>10</v>
      </c>
    </row>
    <row r="4" spans="1:11" x14ac:dyDescent="0.15">
      <c r="A4" s="16">
        <v>1</v>
      </c>
      <c r="B4" s="16" t="s">
        <v>213</v>
      </c>
      <c r="C4" s="16" t="s">
        <v>103</v>
      </c>
      <c r="D4" s="12">
        <v>5.7</v>
      </c>
      <c r="E4" s="13">
        <v>800</v>
      </c>
      <c r="F4" s="14">
        <v>140.35087719298244</v>
      </c>
      <c r="G4" s="24">
        <f>SUMIFS('２芝生営業所'!$H$4:$H$46,'２芝生営業所'!$B$4:$B$46,'１全体'!$A4)</f>
        <v>2</v>
      </c>
      <c r="H4" s="25">
        <f>SUMIFS('３緑が丘営業所'!$H$4:$H$50,'３緑が丘営業所'!$B$4:$B$50,'１全体'!$A4)</f>
        <v>0</v>
      </c>
      <c r="I4" s="25">
        <f>SUMIFS('４休憩所'!$H$4:$H$23,'４休憩所'!$B$4:$B$23,'１全体'!$A4)</f>
        <v>0</v>
      </c>
      <c r="J4" s="26">
        <f>SUMIFS('５バス停'!$H$4:$H$34,'５バス停'!$B$4:$B$34,'１全体'!$A4)</f>
        <v>0</v>
      </c>
      <c r="K4" s="15">
        <f>SUM(G4:J4)</f>
        <v>2</v>
      </c>
    </row>
    <row r="5" spans="1:11" x14ac:dyDescent="0.15">
      <c r="A5" s="16">
        <v>2</v>
      </c>
      <c r="B5" s="16" t="s">
        <v>214</v>
      </c>
      <c r="C5" s="16" t="s">
        <v>104</v>
      </c>
      <c r="D5" s="21">
        <v>6.9</v>
      </c>
      <c r="E5" s="22">
        <v>790</v>
      </c>
      <c r="F5" s="23">
        <v>114.49275362318841</v>
      </c>
      <c r="G5" s="24">
        <f>SUMIFS('２芝生営業所'!$H$4:$H$46,'２芝生営業所'!$B$4:$B$46,'１全体'!$A5)</f>
        <v>1</v>
      </c>
      <c r="H5" s="25">
        <f>SUMIFS('３緑が丘営業所'!$H$4:$H$50,'３緑が丘営業所'!$B$4:$B$50,'１全体'!$A5)</f>
        <v>0</v>
      </c>
      <c r="I5" s="25">
        <f>SUMIFS('４休憩所'!$H$4:$H$23,'４休憩所'!$B$4:$B$23,'１全体'!$A5)</f>
        <v>0</v>
      </c>
      <c r="J5" s="26">
        <f>SUMIFS('５バス停'!$H$4:$H$34,'５バス停'!$B$4:$B$34,'１全体'!$A5)</f>
        <v>0</v>
      </c>
      <c r="K5" s="15">
        <f t="shared" ref="K5:K68" si="0">SUM(G5:J5)</f>
        <v>1</v>
      </c>
    </row>
    <row r="6" spans="1:11" x14ac:dyDescent="0.15">
      <c r="A6" s="16">
        <v>3</v>
      </c>
      <c r="B6" s="16" t="s">
        <v>250</v>
      </c>
      <c r="C6" s="16" t="s">
        <v>145</v>
      </c>
      <c r="D6" s="21">
        <v>5.7</v>
      </c>
      <c r="E6" s="22">
        <v>800</v>
      </c>
      <c r="F6" s="23">
        <v>140.35087719298244</v>
      </c>
      <c r="G6" s="24">
        <f>SUMIFS('２芝生営業所'!$H$4:$H$46,'２芝生営業所'!$B$4:$B$46,'１全体'!$A6)</f>
        <v>0</v>
      </c>
      <c r="H6" s="25">
        <f>SUMIFS('３緑が丘営業所'!$H$4:$H$50,'３緑が丘営業所'!$B$4:$B$50,'１全体'!$A6)</f>
        <v>2</v>
      </c>
      <c r="I6" s="25">
        <f>SUMIFS('４休憩所'!$H$4:$H$23,'４休憩所'!$B$4:$B$23,'１全体'!$A6)</f>
        <v>0</v>
      </c>
      <c r="J6" s="26">
        <f>SUMIFS('５バス停'!$H$4:$H$34,'５バス停'!$B$4:$B$34,'１全体'!$A6)</f>
        <v>0</v>
      </c>
      <c r="K6" s="15">
        <f t="shared" si="0"/>
        <v>2</v>
      </c>
    </row>
    <row r="7" spans="1:11" x14ac:dyDescent="0.15">
      <c r="A7" s="16">
        <v>4</v>
      </c>
      <c r="B7" s="16" t="s">
        <v>251</v>
      </c>
      <c r="C7" s="16" t="s">
        <v>185</v>
      </c>
      <c r="D7" s="21">
        <v>11.4</v>
      </c>
      <c r="E7" s="22">
        <v>1600</v>
      </c>
      <c r="F7" s="23">
        <v>140.35087719298244</v>
      </c>
      <c r="G7" s="24">
        <f>SUMIFS('２芝生営業所'!$H$4:$H$46,'２芝生営業所'!$B$4:$B$46,'１全体'!$A7)</f>
        <v>0</v>
      </c>
      <c r="H7" s="25">
        <f>SUMIFS('３緑が丘営業所'!$H$4:$H$50,'３緑が丘営業所'!$B$4:$B$50,'１全体'!$A7)</f>
        <v>0</v>
      </c>
      <c r="I7" s="25">
        <f>SUMIFS('４休憩所'!$H$4:$H$23,'４休憩所'!$B$4:$B$23,'１全体'!$A7)</f>
        <v>1</v>
      </c>
      <c r="J7" s="26">
        <f>SUMIFS('５バス停'!$H$4:$H$34,'５バス停'!$B$4:$B$34,'１全体'!$A7)</f>
        <v>0</v>
      </c>
      <c r="K7" s="15">
        <f t="shared" si="0"/>
        <v>1</v>
      </c>
    </row>
    <row r="8" spans="1:11" x14ac:dyDescent="0.15">
      <c r="A8" s="16">
        <v>5</v>
      </c>
      <c r="B8" s="16" t="s">
        <v>252</v>
      </c>
      <c r="C8" s="16" t="s">
        <v>308</v>
      </c>
      <c r="D8" s="21">
        <v>12.6</v>
      </c>
      <c r="E8" s="22">
        <v>1580</v>
      </c>
      <c r="F8" s="23">
        <v>122.22222222222223</v>
      </c>
      <c r="G8" s="24">
        <f>SUMIFS('２芝生営業所'!$H$4:$H$46,'２芝生営業所'!$B$4:$B$46,'１全体'!$A8)</f>
        <v>0</v>
      </c>
      <c r="H8" s="25">
        <f>SUMIFS('３緑が丘営業所'!$H$4:$H$50,'３緑が丘営業所'!$B$4:$B$50,'１全体'!$A8)</f>
        <v>1</v>
      </c>
      <c r="I8" s="25">
        <f>SUMIFS('４休憩所'!$H$4:$H$23,'４休憩所'!$B$4:$B$23,'１全体'!$A8)</f>
        <v>0</v>
      </c>
      <c r="J8" s="26">
        <f>SUMIFS('５バス停'!$H$4:$H$34,'５バス停'!$B$4:$B$34,'１全体'!$A8)</f>
        <v>0</v>
      </c>
      <c r="K8" s="15">
        <f t="shared" si="0"/>
        <v>1</v>
      </c>
    </row>
    <row r="9" spans="1:11" x14ac:dyDescent="0.15">
      <c r="A9" s="16">
        <v>6</v>
      </c>
      <c r="B9" s="16" t="s">
        <v>253</v>
      </c>
      <c r="C9" s="16" t="s">
        <v>147</v>
      </c>
      <c r="D9" s="21">
        <v>11.4</v>
      </c>
      <c r="E9" s="22">
        <v>1560</v>
      </c>
      <c r="F9" s="23">
        <v>136.84210526315789</v>
      </c>
      <c r="G9" s="24">
        <f>SUMIFS('２芝生営業所'!$H$4:$H$46,'２芝生営業所'!$B$4:$B$46,'１全体'!$A9)</f>
        <v>0</v>
      </c>
      <c r="H9" s="25">
        <f>SUMIFS('３緑が丘営業所'!$H$4:$H$50,'３緑が丘営業所'!$B$4:$B$50,'１全体'!$A9)</f>
        <v>4</v>
      </c>
      <c r="I9" s="25">
        <f>SUMIFS('４休憩所'!$H$4:$H$23,'４休憩所'!$B$4:$B$23,'１全体'!$A9)</f>
        <v>0</v>
      </c>
      <c r="J9" s="26">
        <f>SUMIFS('５バス停'!$H$4:$H$34,'５バス停'!$B$4:$B$34,'１全体'!$A9)</f>
        <v>0</v>
      </c>
      <c r="K9" s="15">
        <f t="shared" si="0"/>
        <v>4</v>
      </c>
    </row>
    <row r="10" spans="1:11" x14ac:dyDescent="0.15">
      <c r="A10" s="16">
        <v>7</v>
      </c>
      <c r="B10" s="16" t="s">
        <v>254</v>
      </c>
      <c r="C10" s="16" t="s">
        <v>146</v>
      </c>
      <c r="D10" s="21">
        <v>12.6</v>
      </c>
      <c r="E10" s="22">
        <v>1540</v>
      </c>
      <c r="F10" s="23">
        <v>122.22222222222223</v>
      </c>
      <c r="G10" s="24">
        <f>SUMIFS('２芝生営業所'!$H$4:$H$46,'２芝生営業所'!$B$4:$B$46,'１全体'!$A10)</f>
        <v>0</v>
      </c>
      <c r="H10" s="25">
        <f>SUMIFS('３緑が丘営業所'!$H$4:$H$50,'３緑が丘営業所'!$B$4:$B$50,'１全体'!$A10)</f>
        <v>11</v>
      </c>
      <c r="I10" s="25">
        <f>SUMIFS('４休憩所'!$H$4:$H$23,'４休憩所'!$B$4:$B$23,'１全体'!$A10)</f>
        <v>0</v>
      </c>
      <c r="J10" s="26">
        <f>SUMIFS('５バス停'!$H$4:$H$34,'５バス停'!$B$4:$B$34,'１全体'!$A10)</f>
        <v>0</v>
      </c>
      <c r="K10" s="15">
        <f t="shared" si="0"/>
        <v>11</v>
      </c>
    </row>
    <row r="11" spans="1:11" x14ac:dyDescent="0.15">
      <c r="A11" s="16">
        <v>8</v>
      </c>
      <c r="B11" s="16" t="s">
        <v>255</v>
      </c>
      <c r="C11" s="16" t="s">
        <v>186</v>
      </c>
      <c r="D11" s="21">
        <v>21.9</v>
      </c>
      <c r="E11" s="22">
        <v>3080</v>
      </c>
      <c r="F11" s="23">
        <v>140.63926940639271</v>
      </c>
      <c r="G11" s="24">
        <f>SUMIFS('２芝生営業所'!$H$4:$H$46,'２芝生営業所'!$B$4:$B$46,'１全体'!$A11)</f>
        <v>0</v>
      </c>
      <c r="H11" s="25">
        <f>SUMIFS('３緑が丘営業所'!$H$4:$H$50,'３緑が丘営業所'!$B$4:$B$50,'１全体'!$A11)</f>
        <v>0</v>
      </c>
      <c r="I11" s="25">
        <f>SUMIFS('４休憩所'!$H$4:$H$23,'４休憩所'!$B$4:$B$23,'１全体'!$A11)</f>
        <v>1</v>
      </c>
      <c r="J11" s="26">
        <f>SUMIFS('５バス停'!$H$4:$H$34,'５バス停'!$B$4:$B$34,'１全体'!$A11)</f>
        <v>0</v>
      </c>
      <c r="K11" s="15">
        <f t="shared" si="0"/>
        <v>1</v>
      </c>
    </row>
    <row r="12" spans="1:11" x14ac:dyDescent="0.15">
      <c r="A12" s="16">
        <v>9</v>
      </c>
      <c r="B12" s="16" t="s">
        <v>256</v>
      </c>
      <c r="C12" s="16" t="s">
        <v>187</v>
      </c>
      <c r="D12" s="21">
        <v>21.9</v>
      </c>
      <c r="E12" s="22">
        <v>3200</v>
      </c>
      <c r="F12" s="23">
        <v>146.11872146118722</v>
      </c>
      <c r="G12" s="24">
        <f>SUMIFS('２芝生営業所'!$H$4:$H$46,'２芝生営業所'!$B$4:$B$46,'１全体'!$A12)</f>
        <v>0</v>
      </c>
      <c r="H12" s="25">
        <f>SUMIFS('３緑が丘営業所'!$H$4:$H$50,'３緑が丘営業所'!$B$4:$B$50,'１全体'!$A12)</f>
        <v>0</v>
      </c>
      <c r="I12" s="25">
        <f>SUMIFS('４休憩所'!$H$4:$H$23,'４休憩所'!$B$4:$B$23,'１全体'!$A12)</f>
        <v>1</v>
      </c>
      <c r="J12" s="26">
        <f>SUMIFS('５バス停'!$H$4:$H$34,'５バス停'!$B$4:$B$34,'１全体'!$A12)</f>
        <v>1</v>
      </c>
      <c r="K12" s="15">
        <f t="shared" si="0"/>
        <v>2</v>
      </c>
    </row>
    <row r="13" spans="1:11" x14ac:dyDescent="0.15">
      <c r="A13" s="16">
        <v>10</v>
      </c>
      <c r="B13" s="16" t="s">
        <v>257</v>
      </c>
      <c r="C13" s="16" t="s">
        <v>148</v>
      </c>
      <c r="D13" s="21">
        <v>21.9</v>
      </c>
      <c r="E13" s="22">
        <v>3200</v>
      </c>
      <c r="F13" s="23">
        <v>146.11872146118722</v>
      </c>
      <c r="G13" s="24">
        <f>SUMIFS('２芝生営業所'!$H$4:$H$46,'２芝生営業所'!$B$4:$B$46,'１全体'!$A13)</f>
        <v>0</v>
      </c>
      <c r="H13" s="25">
        <f>SUMIFS('３緑が丘営業所'!$H$4:$H$50,'３緑が丘営業所'!$B$4:$B$50,'１全体'!$A13)</f>
        <v>8</v>
      </c>
      <c r="I13" s="25">
        <f>SUMIFS('４休憩所'!$H$4:$H$23,'４休憩所'!$B$4:$B$23,'１全体'!$A13)</f>
        <v>0</v>
      </c>
      <c r="J13" s="26">
        <f>SUMIFS('５バス停'!$H$4:$H$34,'５バス停'!$B$4:$B$34,'１全体'!$A13)</f>
        <v>0</v>
      </c>
      <c r="K13" s="15">
        <f t="shared" si="0"/>
        <v>8</v>
      </c>
    </row>
    <row r="14" spans="1:11" x14ac:dyDescent="0.15">
      <c r="A14" s="16">
        <v>11</v>
      </c>
      <c r="B14" s="16" t="s">
        <v>215</v>
      </c>
      <c r="C14" s="16" t="s">
        <v>105</v>
      </c>
      <c r="D14" s="21">
        <v>13.7</v>
      </c>
      <c r="E14" s="22">
        <v>1980</v>
      </c>
      <c r="F14" s="23">
        <v>144.52554744525548</v>
      </c>
      <c r="G14" s="24">
        <f>SUMIFS('２芝生営業所'!$H$4:$H$46,'２芝生営業所'!$B$4:$B$46,'１全体'!$A14)</f>
        <v>24</v>
      </c>
      <c r="H14" s="25">
        <f>SUMIFS('３緑が丘営業所'!$H$4:$H$50,'３緑が丘営業所'!$B$4:$B$50,'１全体'!$A14)</f>
        <v>0</v>
      </c>
      <c r="I14" s="25">
        <f>SUMIFS('４休憩所'!$H$4:$H$23,'４休憩所'!$B$4:$B$23,'１全体'!$A14)</f>
        <v>0</v>
      </c>
      <c r="J14" s="26">
        <f>SUMIFS('５バス停'!$H$4:$H$34,'５バス停'!$B$4:$B$34,'１全体'!$A14)</f>
        <v>0</v>
      </c>
      <c r="K14" s="15">
        <f t="shared" si="0"/>
        <v>24</v>
      </c>
    </row>
    <row r="15" spans="1:11" x14ac:dyDescent="0.15">
      <c r="A15" s="16">
        <v>12</v>
      </c>
      <c r="B15" s="27" t="s">
        <v>216</v>
      </c>
      <c r="C15" s="27" t="s">
        <v>17</v>
      </c>
      <c r="D15" s="12">
        <v>16.899999999999999</v>
      </c>
      <c r="E15" s="13">
        <v>2420</v>
      </c>
      <c r="F15" s="14">
        <v>143.19526627218937</v>
      </c>
      <c r="G15" s="24">
        <f>SUMIFS('２芝生営業所'!$H$4:$H$46,'２芝生営業所'!$B$4:$B$46,'１全体'!$A15)</f>
        <v>42</v>
      </c>
      <c r="H15" s="36">
        <f>SUMIFS('３緑が丘営業所'!$H$4:$H$50,'３緑が丘営業所'!$B$4:$B$50,'１全体'!$A15)</f>
        <v>0</v>
      </c>
      <c r="I15" s="36">
        <f>SUMIFS('４休憩所'!$H$4:$H$23,'４休憩所'!$B$4:$B$23,'１全体'!$A15)</f>
        <v>0</v>
      </c>
      <c r="J15" s="37">
        <f>SUMIFS('５バス停'!$H$4:$H$34,'５バス停'!$B$4:$B$34,'１全体'!$A15)</f>
        <v>0</v>
      </c>
      <c r="K15" s="28">
        <f t="shared" si="0"/>
        <v>42</v>
      </c>
    </row>
    <row r="16" spans="1:11" x14ac:dyDescent="0.15">
      <c r="A16" s="16">
        <v>13</v>
      </c>
      <c r="B16" s="16" t="s">
        <v>217</v>
      </c>
      <c r="C16" s="16" t="s">
        <v>106</v>
      </c>
      <c r="D16" s="21">
        <v>16.899999999999999</v>
      </c>
      <c r="E16" s="22">
        <v>2500</v>
      </c>
      <c r="F16" s="23">
        <v>147.92899408284026</v>
      </c>
      <c r="G16" s="24">
        <f>SUMIFS('２芝生営業所'!$H$4:$H$46,'２芝生営業所'!$B$4:$B$46,'１全体'!$A16)</f>
        <v>1</v>
      </c>
      <c r="H16" s="25">
        <f>SUMIFS('３緑が丘営業所'!$H$4:$H$50,'３緑が丘営業所'!$B$4:$B$50,'１全体'!$A16)</f>
        <v>4</v>
      </c>
      <c r="I16" s="25">
        <f>SUMIFS('４休憩所'!$H$4:$H$23,'４休憩所'!$B$4:$B$23,'１全体'!$A16)</f>
        <v>0</v>
      </c>
      <c r="J16" s="26">
        <f>SUMIFS('５バス停'!$H$4:$H$34,'５バス停'!$B$4:$B$34,'１全体'!$A16)</f>
        <v>0</v>
      </c>
      <c r="K16" s="15">
        <f t="shared" si="0"/>
        <v>5</v>
      </c>
    </row>
    <row r="17" spans="1:11" x14ac:dyDescent="0.15">
      <c r="A17" s="16">
        <v>14</v>
      </c>
      <c r="B17" s="16" t="s">
        <v>258</v>
      </c>
      <c r="C17" s="16" t="s">
        <v>149</v>
      </c>
      <c r="D17" s="21">
        <v>16.899999999999999</v>
      </c>
      <c r="E17" s="22">
        <v>2420</v>
      </c>
      <c r="F17" s="23">
        <v>143.19526627218937</v>
      </c>
      <c r="G17" s="24">
        <f>SUMIFS('２芝生営業所'!$H$4:$H$46,'２芝生営業所'!$B$4:$B$46,'１全体'!$A17)</f>
        <v>0</v>
      </c>
      <c r="H17" s="25">
        <f>SUMIFS('３緑が丘営業所'!$H$4:$H$50,'３緑が丘営業所'!$B$4:$B$50,'１全体'!$A17)</f>
        <v>12</v>
      </c>
      <c r="I17" s="25">
        <f>SUMIFS('４休憩所'!$H$4:$H$23,'４休憩所'!$B$4:$B$23,'１全体'!$A17)</f>
        <v>0</v>
      </c>
      <c r="J17" s="26">
        <f>SUMIFS('５バス停'!$H$4:$H$34,'５バス停'!$B$4:$B$34,'１全体'!$A17)</f>
        <v>0</v>
      </c>
      <c r="K17" s="15">
        <f t="shared" si="0"/>
        <v>12</v>
      </c>
    </row>
    <row r="18" spans="1:11" x14ac:dyDescent="0.15">
      <c r="A18" s="16">
        <v>15</v>
      </c>
      <c r="B18" s="16" t="s">
        <v>218</v>
      </c>
      <c r="C18" s="16" t="s">
        <v>107</v>
      </c>
      <c r="D18" s="12">
        <v>18.100000000000001</v>
      </c>
      <c r="E18" s="13">
        <v>2400</v>
      </c>
      <c r="F18" s="14">
        <v>132.59668508287291</v>
      </c>
      <c r="G18" s="24">
        <f>SUMIFS('２芝生営業所'!$H$4:$H$46,'２芝生営業所'!$B$4:$B$46,'１全体'!$A18)</f>
        <v>2</v>
      </c>
      <c r="H18" s="25">
        <f>SUMIFS('３緑が丘営業所'!$H$4:$H$50,'３緑が丘営業所'!$B$4:$B$50,'１全体'!$A18)</f>
        <v>0</v>
      </c>
      <c r="I18" s="25">
        <f>SUMIFS('４休憩所'!$H$4:$H$23,'４休憩所'!$B$4:$B$23,'１全体'!$A18)</f>
        <v>0</v>
      </c>
      <c r="J18" s="26">
        <f>SUMIFS('５バス停'!$H$4:$H$34,'５バス停'!$B$4:$B$34,'１全体'!$A18)</f>
        <v>0</v>
      </c>
      <c r="K18" s="15">
        <f t="shared" si="0"/>
        <v>2</v>
      </c>
    </row>
    <row r="19" spans="1:11" x14ac:dyDescent="0.15">
      <c r="A19" s="16">
        <v>16</v>
      </c>
      <c r="B19" s="16" t="s">
        <v>219</v>
      </c>
      <c r="C19" s="16" t="s">
        <v>108</v>
      </c>
      <c r="D19" s="12">
        <v>16.899999999999999</v>
      </c>
      <c r="E19" s="13">
        <v>2500</v>
      </c>
      <c r="F19" s="14">
        <v>147.92899408284026</v>
      </c>
      <c r="G19" s="24">
        <f>SUMIFS('２芝生営業所'!$H$4:$H$46,'２芝生営業所'!$B$4:$B$46,'１全体'!$A19)</f>
        <v>16</v>
      </c>
      <c r="H19" s="25">
        <f>SUMIFS('３緑が丘営業所'!$H$4:$H$50,'３緑が丘営業所'!$B$4:$B$50,'１全体'!$A19)</f>
        <v>0</v>
      </c>
      <c r="I19" s="25">
        <f>SUMIFS('４休憩所'!$H$4:$H$23,'４休憩所'!$B$4:$B$23,'１全体'!$A19)</f>
        <v>0</v>
      </c>
      <c r="J19" s="26">
        <f>SUMIFS('５バス停'!$H$4:$H$34,'５バス停'!$B$4:$B$34,'１全体'!$A19)</f>
        <v>0</v>
      </c>
      <c r="K19" s="15">
        <f t="shared" si="0"/>
        <v>16</v>
      </c>
    </row>
    <row r="20" spans="1:11" x14ac:dyDescent="0.15">
      <c r="A20" s="16">
        <v>17</v>
      </c>
      <c r="B20" s="16" t="s">
        <v>259</v>
      </c>
      <c r="C20" s="16" t="s">
        <v>150</v>
      </c>
      <c r="D20" s="12">
        <v>16.899999999999999</v>
      </c>
      <c r="E20" s="13">
        <v>2500</v>
      </c>
      <c r="F20" s="14">
        <v>147.92899408284026</v>
      </c>
      <c r="G20" s="24">
        <f>SUMIFS('２芝生営業所'!$H$4:$H$46,'２芝生営業所'!$B$4:$B$46,'１全体'!$A20)</f>
        <v>0</v>
      </c>
      <c r="H20" s="25">
        <f>SUMIFS('３緑が丘営業所'!$H$4:$H$50,'３緑が丘営業所'!$B$4:$B$50,'１全体'!$A20)</f>
        <v>21</v>
      </c>
      <c r="I20" s="25">
        <f>SUMIFS('４休憩所'!$H$4:$H$23,'４休憩所'!$B$4:$B$23,'１全体'!$A20)</f>
        <v>0</v>
      </c>
      <c r="J20" s="26">
        <f>SUMIFS('５バス停'!$H$4:$H$34,'５バス停'!$B$4:$B$34,'１全体'!$A20)</f>
        <v>0</v>
      </c>
      <c r="K20" s="15">
        <f t="shared" si="0"/>
        <v>21</v>
      </c>
    </row>
    <row r="21" spans="1:11" x14ac:dyDescent="0.15">
      <c r="A21" s="16">
        <v>18</v>
      </c>
      <c r="B21" s="27" t="s">
        <v>260</v>
      </c>
      <c r="C21" s="27" t="s">
        <v>151</v>
      </c>
      <c r="D21" s="12">
        <v>16.899999999999999</v>
      </c>
      <c r="E21" s="13">
        <v>2500</v>
      </c>
      <c r="F21" s="14">
        <v>147.92899408284026</v>
      </c>
      <c r="G21" s="24">
        <f>SUMIFS('２芝生営業所'!$H$4:$H$46,'２芝生営業所'!$B$4:$B$46,'１全体'!$A21)</f>
        <v>0</v>
      </c>
      <c r="H21" s="36">
        <f>SUMIFS('３緑が丘営業所'!$H$4:$H$50,'３緑が丘営業所'!$B$4:$B$50,'１全体'!$A21)</f>
        <v>11</v>
      </c>
      <c r="I21" s="36">
        <f>SUMIFS('４休憩所'!$H$4:$H$23,'４休憩所'!$B$4:$B$23,'１全体'!$A21)</f>
        <v>0</v>
      </c>
      <c r="J21" s="37">
        <f>SUMIFS('５バス停'!$H$4:$H$34,'５バス停'!$B$4:$B$34,'１全体'!$A21)</f>
        <v>0</v>
      </c>
      <c r="K21" s="28">
        <f t="shared" si="0"/>
        <v>11</v>
      </c>
    </row>
    <row r="22" spans="1:11" x14ac:dyDescent="0.15">
      <c r="A22" s="16">
        <v>19</v>
      </c>
      <c r="B22" s="16" t="s">
        <v>220</v>
      </c>
      <c r="C22" s="16" t="s">
        <v>109</v>
      </c>
      <c r="D22" s="21">
        <v>16.899999999999999</v>
      </c>
      <c r="E22" s="22">
        <v>2500</v>
      </c>
      <c r="F22" s="23">
        <v>147.92899408284026</v>
      </c>
      <c r="G22" s="24">
        <f>SUMIFS('２芝生営業所'!$H$4:$H$46,'２芝生営業所'!$B$4:$B$46,'１全体'!$A22)</f>
        <v>12</v>
      </c>
      <c r="H22" s="25">
        <f>SUMIFS('３緑が丘営業所'!$H$4:$H$50,'３緑が丘営業所'!$B$4:$B$50,'１全体'!$A22)</f>
        <v>0</v>
      </c>
      <c r="I22" s="25">
        <f>SUMIFS('４休憩所'!$H$4:$H$23,'４休憩所'!$B$4:$B$23,'１全体'!$A22)</f>
        <v>0</v>
      </c>
      <c r="J22" s="26">
        <f>SUMIFS('５バス停'!$H$4:$H$34,'５バス停'!$B$4:$B$34,'１全体'!$A22)</f>
        <v>0</v>
      </c>
      <c r="K22" s="15">
        <f t="shared" si="0"/>
        <v>12</v>
      </c>
    </row>
    <row r="23" spans="1:11" x14ac:dyDescent="0.15">
      <c r="A23" s="16">
        <v>20</v>
      </c>
      <c r="B23" s="16" t="s">
        <v>221</v>
      </c>
      <c r="C23" s="16" t="s">
        <v>110</v>
      </c>
      <c r="D23" s="21">
        <v>16.899999999999999</v>
      </c>
      <c r="E23" s="22">
        <v>2180</v>
      </c>
      <c r="F23" s="23">
        <v>128.9940828402367</v>
      </c>
      <c r="G23" s="24">
        <f>SUMIFS('２芝生営業所'!$H$4:$H$46,'２芝生営業所'!$B$4:$B$46,'１全体'!$A23)</f>
        <v>13</v>
      </c>
      <c r="H23" s="25">
        <f>SUMIFS('３緑が丘営業所'!$H$4:$H$50,'３緑が丘営業所'!$B$4:$B$50,'１全体'!$A23)</f>
        <v>0</v>
      </c>
      <c r="I23" s="25">
        <f>SUMIFS('４休憩所'!$H$4:$H$23,'４休憩所'!$B$4:$B$23,'１全体'!$A23)</f>
        <v>0</v>
      </c>
      <c r="J23" s="26">
        <f>SUMIFS('５バス停'!$H$4:$H$34,'５バス停'!$B$4:$B$34,'１全体'!$A23)</f>
        <v>0</v>
      </c>
      <c r="K23" s="15">
        <f t="shared" si="0"/>
        <v>13</v>
      </c>
    </row>
    <row r="24" spans="1:11" x14ac:dyDescent="0.15">
      <c r="A24" s="16">
        <v>21</v>
      </c>
      <c r="B24" s="16" t="s">
        <v>222</v>
      </c>
      <c r="C24" s="16" t="s">
        <v>111</v>
      </c>
      <c r="D24" s="21">
        <v>16.899999999999999</v>
      </c>
      <c r="E24" s="22">
        <v>2450</v>
      </c>
      <c r="F24" s="23">
        <v>144.97041420118344</v>
      </c>
      <c r="G24" s="24">
        <f>SUMIFS('２芝生営業所'!$H$4:$H$46,'２芝生営業所'!$B$4:$B$46,'１全体'!$A24)</f>
        <v>1</v>
      </c>
      <c r="H24" s="25">
        <f>SUMIFS('３緑が丘営業所'!$H$4:$H$50,'３緑が丘営業所'!$B$4:$B$50,'１全体'!$A24)</f>
        <v>0</v>
      </c>
      <c r="I24" s="25">
        <f>SUMIFS('４休憩所'!$H$4:$H$23,'４休憩所'!$B$4:$B$23,'１全体'!$A24)</f>
        <v>0</v>
      </c>
      <c r="J24" s="26">
        <f>SUMIFS('５バス停'!$H$4:$H$34,'５バス停'!$B$4:$B$34,'１全体'!$A24)</f>
        <v>0</v>
      </c>
      <c r="K24" s="15">
        <f t="shared" si="0"/>
        <v>1</v>
      </c>
    </row>
    <row r="25" spans="1:11" x14ac:dyDescent="0.15">
      <c r="A25" s="16">
        <v>22</v>
      </c>
      <c r="B25" s="16" t="s">
        <v>223</v>
      </c>
      <c r="C25" s="16" t="s">
        <v>112</v>
      </c>
      <c r="D25" s="38">
        <v>18.399999999999999</v>
      </c>
      <c r="E25" s="39">
        <v>2500</v>
      </c>
      <c r="F25" s="40">
        <v>135.86956521739131</v>
      </c>
      <c r="G25" s="24">
        <f>SUMIFS('２芝生営業所'!$H$4:$H$46,'２芝生営業所'!$B$4:$B$46,'１全体'!$A25)</f>
        <v>1</v>
      </c>
      <c r="H25" s="25">
        <f>SUMIFS('３緑が丘営業所'!$H$4:$H$50,'３緑が丘営業所'!$B$4:$B$50,'１全体'!$A25)</f>
        <v>2</v>
      </c>
      <c r="I25" s="25">
        <f>SUMIFS('４休憩所'!$H$4:$H$23,'４休憩所'!$B$4:$B$23,'１全体'!$A25)</f>
        <v>0</v>
      </c>
      <c r="J25" s="26">
        <f>SUMIFS('５バス停'!$H$4:$H$34,'５バス停'!$B$4:$B$34,'１全体'!$A25)</f>
        <v>0</v>
      </c>
      <c r="K25" s="15">
        <f t="shared" si="0"/>
        <v>3</v>
      </c>
    </row>
    <row r="26" spans="1:11" x14ac:dyDescent="0.15">
      <c r="A26" s="16">
        <v>23</v>
      </c>
      <c r="B26" s="16" t="s">
        <v>261</v>
      </c>
      <c r="C26" s="16" t="s">
        <v>188</v>
      </c>
      <c r="D26" s="21">
        <v>33.200000000000003</v>
      </c>
      <c r="E26" s="22">
        <v>5030</v>
      </c>
      <c r="F26" s="23">
        <v>151.50602409638552</v>
      </c>
      <c r="G26" s="24">
        <f>SUMIFS('２芝生営業所'!$H$4:$H$46,'２芝生営業所'!$B$4:$B$46,'１全体'!$A26)</f>
        <v>0</v>
      </c>
      <c r="H26" s="25">
        <f>SUMIFS('３緑が丘営業所'!$H$4:$H$50,'３緑が丘営業所'!$B$4:$B$50,'１全体'!$A26)</f>
        <v>0</v>
      </c>
      <c r="I26" s="25">
        <f>SUMIFS('４休憩所'!$H$4:$H$23,'４休憩所'!$B$4:$B$23,'１全体'!$A26)</f>
        <v>2</v>
      </c>
      <c r="J26" s="26">
        <f>SUMIFS('５バス停'!$H$4:$H$34,'５バス停'!$B$4:$B$34,'１全体'!$A26)</f>
        <v>0</v>
      </c>
      <c r="K26" s="15">
        <f t="shared" si="0"/>
        <v>2</v>
      </c>
    </row>
    <row r="27" spans="1:11" x14ac:dyDescent="0.15">
      <c r="A27" s="16">
        <v>24</v>
      </c>
      <c r="B27" s="16" t="s">
        <v>224</v>
      </c>
      <c r="C27" s="16" t="s">
        <v>113</v>
      </c>
      <c r="D27" s="12">
        <v>33.200000000000003</v>
      </c>
      <c r="E27" s="13">
        <v>5030</v>
      </c>
      <c r="F27" s="14">
        <v>151.50602409638552</v>
      </c>
      <c r="G27" s="24">
        <f>SUMIFS('２芝生営業所'!$H$4:$H$46,'２芝生営業所'!$B$4:$B$46,'１全体'!$A27)</f>
        <v>94</v>
      </c>
      <c r="H27" s="25">
        <f>SUMIFS('３緑が丘営業所'!$H$4:$H$50,'３緑が丘営業所'!$B$4:$B$50,'１全体'!$A27)</f>
        <v>0</v>
      </c>
      <c r="I27" s="25">
        <f>SUMIFS('４休憩所'!$H$4:$H$23,'４休憩所'!$B$4:$B$23,'１全体'!$A27)</f>
        <v>0</v>
      </c>
      <c r="J27" s="26">
        <f>SUMIFS('５バス停'!$H$4:$H$34,'５バス停'!$B$4:$B$34,'１全体'!$A27)</f>
        <v>0</v>
      </c>
      <c r="K27" s="15">
        <f t="shared" si="0"/>
        <v>94</v>
      </c>
    </row>
    <row r="28" spans="1:11" x14ac:dyDescent="0.15">
      <c r="A28" s="16">
        <v>25</v>
      </c>
      <c r="B28" s="16" t="s">
        <v>225</v>
      </c>
      <c r="C28" s="16" t="s">
        <v>114</v>
      </c>
      <c r="D28" s="21">
        <v>33.200000000000003</v>
      </c>
      <c r="E28" s="22">
        <v>4940</v>
      </c>
      <c r="F28" s="23">
        <v>148.79518072289156</v>
      </c>
      <c r="G28" s="24">
        <f>SUMIFS('２芝生営業所'!$H$4:$H$46,'２芝生営業所'!$B$4:$B$46,'１全体'!$A28)</f>
        <v>12</v>
      </c>
      <c r="H28" s="25">
        <f>SUMIFS('３緑が丘営業所'!$H$4:$H$50,'３緑が丘営業所'!$B$4:$B$50,'１全体'!$A28)</f>
        <v>0</v>
      </c>
      <c r="I28" s="25">
        <f>SUMIFS('４休憩所'!$H$4:$H$23,'４休憩所'!$B$4:$B$23,'１全体'!$A28)</f>
        <v>0</v>
      </c>
      <c r="J28" s="26">
        <f>SUMIFS('５バス停'!$H$4:$H$34,'５バス停'!$B$4:$B$34,'１全体'!$A28)</f>
        <v>0</v>
      </c>
      <c r="K28" s="15">
        <f t="shared" si="0"/>
        <v>12</v>
      </c>
    </row>
    <row r="29" spans="1:11" x14ac:dyDescent="0.15">
      <c r="A29" s="16">
        <v>26</v>
      </c>
      <c r="B29" s="16" t="s">
        <v>262</v>
      </c>
      <c r="C29" s="16" t="s">
        <v>189</v>
      </c>
      <c r="D29" s="21">
        <v>33.200000000000003</v>
      </c>
      <c r="E29" s="22">
        <v>5200</v>
      </c>
      <c r="F29" s="23">
        <v>156.62650602409639</v>
      </c>
      <c r="G29" s="24">
        <f>SUMIFS('２芝生営業所'!$H$4:$H$46,'２芝生営業所'!$B$4:$B$46,'１全体'!$A29)</f>
        <v>0</v>
      </c>
      <c r="H29" s="25">
        <f>SUMIFS('３緑が丘営業所'!$H$4:$H$50,'３緑が丘営業所'!$B$4:$B$50,'１全体'!$A29)</f>
        <v>0</v>
      </c>
      <c r="I29" s="25">
        <f>SUMIFS('４休憩所'!$H$4:$H$23,'４休憩所'!$B$4:$B$23,'１全体'!$A29)</f>
        <v>2</v>
      </c>
      <c r="J29" s="26">
        <f>SUMIFS('５バス停'!$H$4:$H$34,'５バス停'!$B$4:$B$34,'１全体'!$A29)</f>
        <v>0</v>
      </c>
      <c r="K29" s="15">
        <f t="shared" si="0"/>
        <v>2</v>
      </c>
    </row>
    <row r="30" spans="1:11" x14ac:dyDescent="0.15">
      <c r="A30" s="16">
        <v>27</v>
      </c>
      <c r="B30" s="16" t="s">
        <v>263</v>
      </c>
      <c r="C30" s="16" t="s">
        <v>152</v>
      </c>
      <c r="D30" s="21">
        <v>33.200000000000003</v>
      </c>
      <c r="E30" s="22">
        <v>5030</v>
      </c>
      <c r="F30" s="23">
        <v>151.50602409638552</v>
      </c>
      <c r="G30" s="24">
        <f>SUMIFS('２芝生営業所'!$H$4:$H$46,'２芝生営業所'!$B$4:$B$46,'１全体'!$A30)</f>
        <v>0</v>
      </c>
      <c r="H30" s="25">
        <f>SUMIFS('３緑が丘営業所'!$H$4:$H$50,'３緑が丘営業所'!$B$4:$B$50,'１全体'!$A30)</f>
        <v>1</v>
      </c>
      <c r="I30" s="25">
        <f>SUMIFS('４休憩所'!$H$4:$H$23,'４休憩所'!$B$4:$B$23,'１全体'!$A30)</f>
        <v>0</v>
      </c>
      <c r="J30" s="26">
        <f>SUMIFS('５バス停'!$H$4:$H$34,'５バス停'!$B$4:$B$34,'１全体'!$A30)</f>
        <v>0</v>
      </c>
      <c r="K30" s="15">
        <f t="shared" si="0"/>
        <v>1</v>
      </c>
    </row>
    <row r="31" spans="1:11" x14ac:dyDescent="0.15">
      <c r="A31" s="16">
        <v>28</v>
      </c>
      <c r="B31" s="16" t="s">
        <v>264</v>
      </c>
      <c r="C31" s="16" t="s">
        <v>153</v>
      </c>
      <c r="D31" s="21">
        <v>33.200000000000003</v>
      </c>
      <c r="E31" s="22">
        <v>5030</v>
      </c>
      <c r="F31" s="23">
        <v>151.50602409638552</v>
      </c>
      <c r="G31" s="24">
        <f>SUMIFS('２芝生営業所'!$H$4:$H$46,'２芝生営業所'!$B$4:$B$46,'１全体'!$A31)</f>
        <v>0</v>
      </c>
      <c r="H31" s="25">
        <f>SUMIFS('３緑が丘営業所'!$H$4:$H$50,'３緑が丘営業所'!$B$4:$B$50,'１全体'!$A31)</f>
        <v>4</v>
      </c>
      <c r="I31" s="25">
        <f>SUMIFS('４休憩所'!$H$4:$H$23,'４休憩所'!$B$4:$B$23,'１全体'!$A31)</f>
        <v>0</v>
      </c>
      <c r="J31" s="26">
        <f>SUMIFS('５バス停'!$H$4:$H$34,'５バス停'!$B$4:$B$34,'１全体'!$A31)</f>
        <v>0</v>
      </c>
      <c r="K31" s="15">
        <f t="shared" si="0"/>
        <v>4</v>
      </c>
    </row>
    <row r="32" spans="1:11" x14ac:dyDescent="0.15">
      <c r="A32" s="16">
        <v>29</v>
      </c>
      <c r="B32" s="16" t="s">
        <v>226</v>
      </c>
      <c r="C32" s="16" t="s">
        <v>115</v>
      </c>
      <c r="D32" s="12">
        <v>33.200000000000003</v>
      </c>
      <c r="E32" s="13">
        <v>5090</v>
      </c>
      <c r="F32" s="14">
        <v>153.31325301204819</v>
      </c>
      <c r="G32" s="24">
        <f>SUMIFS('２芝生営業所'!$H$4:$H$46,'２芝生営業所'!$B$4:$B$46,'１全体'!$A32)</f>
        <v>6</v>
      </c>
      <c r="H32" s="25">
        <f>SUMIFS('３緑が丘営業所'!$H$4:$H$50,'３緑が丘営業所'!$B$4:$B$50,'１全体'!$A32)</f>
        <v>27</v>
      </c>
      <c r="I32" s="25">
        <f>SUMIFS('４休憩所'!$H$4:$H$23,'４休憩所'!$B$4:$B$23,'１全体'!$A32)</f>
        <v>0</v>
      </c>
      <c r="J32" s="26">
        <f>SUMIFS('５バス停'!$H$4:$H$34,'５バス停'!$B$4:$B$34,'１全体'!$A32)</f>
        <v>0</v>
      </c>
      <c r="K32" s="15">
        <f t="shared" si="0"/>
        <v>33</v>
      </c>
    </row>
    <row r="33" spans="1:11" x14ac:dyDescent="0.15">
      <c r="A33" s="16">
        <v>30</v>
      </c>
      <c r="B33" s="16" t="s">
        <v>265</v>
      </c>
      <c r="C33" s="16" t="s">
        <v>154</v>
      </c>
      <c r="D33" s="12">
        <v>33.200000000000003</v>
      </c>
      <c r="E33" s="13">
        <v>5090</v>
      </c>
      <c r="F33" s="14">
        <v>153.31325301204819</v>
      </c>
      <c r="G33" s="24">
        <f>SUMIFS('２芝生営業所'!$H$4:$H$46,'２芝生営業所'!$B$4:$B$46,'１全体'!$A33)</f>
        <v>0</v>
      </c>
      <c r="H33" s="25">
        <f>SUMIFS('３緑が丘営業所'!$H$4:$H$50,'３緑が丘営業所'!$B$4:$B$50,'１全体'!$A33)</f>
        <v>11</v>
      </c>
      <c r="I33" s="25">
        <f>SUMIFS('４休憩所'!$H$4:$H$23,'４休憩所'!$B$4:$B$23,'１全体'!$A33)</f>
        <v>0</v>
      </c>
      <c r="J33" s="26">
        <f>SUMIFS('５バス停'!$H$4:$H$34,'５バス停'!$B$4:$B$34,'１全体'!$A33)</f>
        <v>0</v>
      </c>
      <c r="K33" s="15">
        <f t="shared" si="0"/>
        <v>11</v>
      </c>
    </row>
    <row r="34" spans="1:11" x14ac:dyDescent="0.15">
      <c r="A34" s="16">
        <v>31</v>
      </c>
      <c r="B34" s="16" t="s">
        <v>266</v>
      </c>
      <c r="C34" s="16" t="s">
        <v>155</v>
      </c>
      <c r="D34" s="12">
        <v>33.200000000000003</v>
      </c>
      <c r="E34" s="13">
        <v>5090</v>
      </c>
      <c r="F34" s="14">
        <v>153.31325301204819</v>
      </c>
      <c r="G34" s="24">
        <f>SUMIFS('２芝生営業所'!$H$4:$H$46,'２芝生営業所'!$B$4:$B$46,'１全体'!$A34)</f>
        <v>0</v>
      </c>
      <c r="H34" s="25">
        <f>SUMIFS('３緑が丘営業所'!$H$4:$H$50,'３緑が丘営業所'!$B$4:$B$50,'１全体'!$A34)</f>
        <v>8</v>
      </c>
      <c r="I34" s="25">
        <f>SUMIFS('４休憩所'!$H$4:$H$23,'４休憩所'!$B$4:$B$23,'１全体'!$A34)</f>
        <v>0</v>
      </c>
      <c r="J34" s="26">
        <f>SUMIFS('５バス停'!$H$4:$H$34,'５バス停'!$B$4:$B$34,'１全体'!$A34)</f>
        <v>0</v>
      </c>
      <c r="K34" s="15">
        <f t="shared" si="0"/>
        <v>8</v>
      </c>
    </row>
    <row r="35" spans="1:11" x14ac:dyDescent="0.15">
      <c r="A35" s="16">
        <v>32</v>
      </c>
      <c r="B35" s="16" t="s">
        <v>267</v>
      </c>
      <c r="C35" s="16" t="s">
        <v>156</v>
      </c>
      <c r="D35" s="12">
        <v>33.200000000000003</v>
      </c>
      <c r="E35" s="13">
        <v>5090</v>
      </c>
      <c r="F35" s="14">
        <v>153.31325301204819</v>
      </c>
      <c r="G35" s="24">
        <f>SUMIFS('２芝生営業所'!$H$4:$H$46,'２芝生営業所'!$B$4:$B$46,'１全体'!$A35)</f>
        <v>0</v>
      </c>
      <c r="H35" s="25">
        <f>SUMIFS('３緑が丘営業所'!$H$4:$H$50,'３緑が丘営業所'!$B$4:$B$50,'１全体'!$A35)</f>
        <v>11</v>
      </c>
      <c r="I35" s="25">
        <f>SUMIFS('４休憩所'!$H$4:$H$23,'４休憩所'!$B$4:$B$23,'１全体'!$A35)</f>
        <v>0</v>
      </c>
      <c r="J35" s="26">
        <f>SUMIFS('５バス停'!$H$4:$H$34,'５バス停'!$B$4:$B$34,'１全体'!$A35)</f>
        <v>0</v>
      </c>
      <c r="K35" s="15">
        <f t="shared" si="0"/>
        <v>11</v>
      </c>
    </row>
    <row r="36" spans="1:11" x14ac:dyDescent="0.15">
      <c r="A36" s="16">
        <v>33</v>
      </c>
      <c r="B36" s="16" t="s">
        <v>227</v>
      </c>
      <c r="C36" s="16" t="s">
        <v>116</v>
      </c>
      <c r="D36" s="21">
        <v>33.200000000000003</v>
      </c>
      <c r="E36" s="22">
        <v>4990</v>
      </c>
      <c r="F36" s="23">
        <v>150.3012048192771</v>
      </c>
      <c r="G36" s="24">
        <f>SUMIFS('２芝生営業所'!$H$4:$H$46,'２芝生営業所'!$B$4:$B$46,'１全体'!$A36)</f>
        <v>14</v>
      </c>
      <c r="H36" s="25">
        <f>SUMIFS('３緑が丘営業所'!$H$4:$H$50,'３緑が丘営業所'!$B$4:$B$50,'１全体'!$A36)</f>
        <v>0</v>
      </c>
      <c r="I36" s="25">
        <f>SUMIFS('４休憩所'!$H$4:$H$23,'４休憩所'!$B$4:$B$23,'１全体'!$A36)</f>
        <v>0</v>
      </c>
      <c r="J36" s="26">
        <f>SUMIFS('５バス停'!$H$4:$H$34,'５バス停'!$B$4:$B$34,'１全体'!$A36)</f>
        <v>0</v>
      </c>
      <c r="K36" s="15">
        <f t="shared" si="0"/>
        <v>14</v>
      </c>
    </row>
    <row r="37" spans="1:11" x14ac:dyDescent="0.15">
      <c r="A37" s="16">
        <v>34</v>
      </c>
      <c r="B37" s="16" t="s">
        <v>268</v>
      </c>
      <c r="C37" s="16" t="s">
        <v>190</v>
      </c>
      <c r="D37" s="21">
        <v>44.1</v>
      </c>
      <c r="E37" s="22">
        <v>6750</v>
      </c>
      <c r="F37" s="23">
        <v>153.0612244897959</v>
      </c>
      <c r="G37" s="24">
        <f>SUMIFS('２芝生営業所'!$H$4:$H$46,'２芝生営業所'!$B$4:$B$46,'１全体'!$A37)</f>
        <v>0</v>
      </c>
      <c r="H37" s="25">
        <f>SUMIFS('３緑が丘営業所'!$H$4:$H$50,'３緑が丘営業所'!$B$4:$B$50,'１全体'!$A37)</f>
        <v>0</v>
      </c>
      <c r="I37" s="25">
        <f>SUMIFS('４休憩所'!$H$4:$H$23,'４休憩所'!$B$4:$B$23,'１全体'!$A37)</f>
        <v>6</v>
      </c>
      <c r="J37" s="26">
        <f>SUMIFS('５バス停'!$H$4:$H$34,'５バス停'!$B$4:$B$34,'１全体'!$A37)</f>
        <v>0</v>
      </c>
      <c r="K37" s="15">
        <f t="shared" si="0"/>
        <v>6</v>
      </c>
    </row>
    <row r="38" spans="1:11" x14ac:dyDescent="0.15">
      <c r="A38" s="16">
        <v>35</v>
      </c>
      <c r="B38" s="16" t="s">
        <v>228</v>
      </c>
      <c r="C38" s="16" t="s">
        <v>117</v>
      </c>
      <c r="D38" s="12">
        <v>21</v>
      </c>
      <c r="E38" s="13">
        <v>2500</v>
      </c>
      <c r="F38" s="14">
        <v>119.04761904761905</v>
      </c>
      <c r="G38" s="24">
        <f>SUMIFS('２芝生営業所'!$H$4:$H$46,'２芝生営業所'!$B$4:$B$46,'１全体'!$A38)</f>
        <v>9</v>
      </c>
      <c r="H38" s="25">
        <f>SUMIFS('３緑が丘営業所'!$H$4:$H$50,'３緑が丘営業所'!$B$4:$B$50,'１全体'!$A38)</f>
        <v>0</v>
      </c>
      <c r="I38" s="25">
        <f>SUMIFS('４休憩所'!$H$4:$H$23,'４休憩所'!$B$4:$B$23,'１全体'!$A38)</f>
        <v>0</v>
      </c>
      <c r="J38" s="26">
        <f>SUMIFS('５バス停'!$H$4:$H$34,'５バス停'!$B$4:$B$34,'１全体'!$A38)</f>
        <v>0</v>
      </c>
      <c r="K38" s="15">
        <f t="shared" si="0"/>
        <v>9</v>
      </c>
    </row>
    <row r="39" spans="1:11" x14ac:dyDescent="0.15">
      <c r="A39" s="16">
        <v>36</v>
      </c>
      <c r="B39" s="16" t="s">
        <v>269</v>
      </c>
      <c r="C39" s="16" t="s">
        <v>157</v>
      </c>
      <c r="D39" s="12">
        <v>13</v>
      </c>
      <c r="E39" s="13">
        <v>1300</v>
      </c>
      <c r="F39" s="14">
        <v>100</v>
      </c>
      <c r="G39" s="24">
        <f>SUMIFS('２芝生営業所'!$H$4:$H$46,'２芝生営業所'!$B$4:$B$46,'１全体'!$A39)</f>
        <v>0</v>
      </c>
      <c r="H39" s="25">
        <f>SUMIFS('３緑が丘営業所'!$H$4:$H$50,'３緑が丘営業所'!$B$4:$B$50,'１全体'!$A39)</f>
        <v>1</v>
      </c>
      <c r="I39" s="25">
        <f>SUMIFS('４休憩所'!$H$4:$H$23,'４休憩所'!$B$4:$B$23,'１全体'!$A39)</f>
        <v>0</v>
      </c>
      <c r="J39" s="26">
        <f>SUMIFS('５バス停'!$H$4:$H$34,'５バス停'!$B$4:$B$34,'１全体'!$A39)</f>
        <v>0</v>
      </c>
      <c r="K39" s="15">
        <f t="shared" si="0"/>
        <v>1</v>
      </c>
    </row>
    <row r="40" spans="1:11" x14ac:dyDescent="0.15">
      <c r="A40" s="16">
        <v>37</v>
      </c>
      <c r="B40" s="16" t="s">
        <v>229</v>
      </c>
      <c r="C40" s="16" t="s">
        <v>118</v>
      </c>
      <c r="D40" s="12">
        <v>7.9</v>
      </c>
      <c r="E40" s="13">
        <v>1070</v>
      </c>
      <c r="F40" s="14">
        <v>135.44303797468353</v>
      </c>
      <c r="G40" s="24">
        <f>SUMIFS('２芝生営業所'!$H$4:$H$46,'２芝生営業所'!$B$4:$B$46,'１全体'!$A40)</f>
        <v>9</v>
      </c>
      <c r="H40" s="25">
        <f>SUMIFS('３緑が丘営業所'!$H$4:$H$50,'３緑が丘営業所'!$B$4:$B$50,'１全体'!$A40)</f>
        <v>0</v>
      </c>
      <c r="I40" s="25">
        <f>SUMIFS('４休憩所'!$H$4:$H$23,'４休憩所'!$B$4:$B$23,'１全体'!$A40)</f>
        <v>1</v>
      </c>
      <c r="J40" s="26">
        <f>SUMIFS('５バス停'!$H$4:$H$34,'５バス停'!$B$4:$B$34,'１全体'!$A40)</f>
        <v>0</v>
      </c>
      <c r="K40" s="15">
        <f t="shared" si="0"/>
        <v>10</v>
      </c>
    </row>
    <row r="41" spans="1:11" x14ac:dyDescent="0.15">
      <c r="A41" s="16">
        <v>38</v>
      </c>
      <c r="B41" s="16" t="s">
        <v>230</v>
      </c>
      <c r="C41" s="16" t="s">
        <v>119</v>
      </c>
      <c r="D41" s="12">
        <v>16.899999999999999</v>
      </c>
      <c r="E41" s="13">
        <v>2440</v>
      </c>
      <c r="F41" s="14">
        <v>144.37869822485209</v>
      </c>
      <c r="G41" s="24">
        <f>SUMIFS('２芝生営業所'!$H$4:$H$46,'２芝生営業所'!$B$4:$B$46,'１全体'!$A41)</f>
        <v>7</v>
      </c>
      <c r="H41" s="25">
        <f>SUMIFS('３緑が丘営業所'!$H$4:$H$50,'３緑が丘営業所'!$B$4:$B$50,'１全体'!$A41)</f>
        <v>0</v>
      </c>
      <c r="I41" s="25">
        <f>SUMIFS('４休憩所'!$H$4:$H$23,'４休憩所'!$B$4:$B$23,'１全体'!$A41)</f>
        <v>0</v>
      </c>
      <c r="J41" s="26">
        <f>SUMIFS('５バス停'!$H$4:$H$34,'５バス停'!$B$4:$B$34,'１全体'!$A41)</f>
        <v>0</v>
      </c>
      <c r="K41" s="15">
        <f t="shared" si="0"/>
        <v>7</v>
      </c>
    </row>
    <row r="42" spans="1:11" x14ac:dyDescent="0.15">
      <c r="A42" s="16">
        <v>39</v>
      </c>
      <c r="B42" s="16" t="s">
        <v>231</v>
      </c>
      <c r="C42" s="16" t="s">
        <v>120</v>
      </c>
      <c r="D42" s="12">
        <v>21.4</v>
      </c>
      <c r="E42" s="13">
        <v>3030</v>
      </c>
      <c r="F42" s="14">
        <v>141.58878504672899</v>
      </c>
      <c r="G42" s="24">
        <f>SUMIFS('２芝生営業所'!$H$4:$H$46,'２芝生営業所'!$B$4:$B$46,'１全体'!$A42)</f>
        <v>1</v>
      </c>
      <c r="H42" s="25">
        <f>SUMIFS('３緑が丘営業所'!$H$4:$H$50,'３緑が丘営業所'!$B$4:$B$50,'１全体'!$A42)</f>
        <v>0</v>
      </c>
      <c r="I42" s="25">
        <f>SUMIFS('４休憩所'!$H$4:$H$23,'４休憩所'!$B$4:$B$23,'１全体'!$A42)</f>
        <v>0</v>
      </c>
      <c r="J42" s="26">
        <f>SUMIFS('５バス停'!$H$4:$H$34,'５バス停'!$B$4:$B$34,'１全体'!$A42)</f>
        <v>0</v>
      </c>
      <c r="K42" s="15">
        <f t="shared" si="0"/>
        <v>1</v>
      </c>
    </row>
    <row r="43" spans="1:11" x14ac:dyDescent="0.15">
      <c r="A43" s="16">
        <v>40</v>
      </c>
      <c r="B43" s="16" t="s">
        <v>232</v>
      </c>
      <c r="C43" s="16" t="s">
        <v>121</v>
      </c>
      <c r="D43" s="12">
        <v>37</v>
      </c>
      <c r="E43" s="13">
        <v>3840</v>
      </c>
      <c r="F43" s="14">
        <v>103.78378378378379</v>
      </c>
      <c r="G43" s="24">
        <f>SUMIFS('２芝生営業所'!$H$4:$H$46,'２芝生営業所'!$B$4:$B$46,'１全体'!$A43)</f>
        <v>8</v>
      </c>
      <c r="H43" s="25">
        <f>SUMIFS('３緑が丘営業所'!$H$4:$H$50,'３緑が丘営業所'!$B$4:$B$50,'１全体'!$A43)</f>
        <v>0</v>
      </c>
      <c r="I43" s="25">
        <f>SUMIFS('４休憩所'!$H$4:$H$23,'４休憩所'!$B$4:$B$23,'１全体'!$A43)</f>
        <v>0</v>
      </c>
      <c r="J43" s="26">
        <f>SUMIFS('５バス停'!$H$4:$H$34,'５バス停'!$B$4:$B$34,'１全体'!$A43)</f>
        <v>0</v>
      </c>
      <c r="K43" s="15">
        <f t="shared" si="0"/>
        <v>8</v>
      </c>
    </row>
    <row r="44" spans="1:11" x14ac:dyDescent="0.15">
      <c r="A44" s="16">
        <v>41</v>
      </c>
      <c r="B44" s="16" t="s">
        <v>270</v>
      </c>
      <c r="C44" s="16" t="s">
        <v>191</v>
      </c>
      <c r="D44" s="12">
        <v>25.8</v>
      </c>
      <c r="E44" s="13">
        <v>3800</v>
      </c>
      <c r="F44" s="14">
        <v>147.28682170542635</v>
      </c>
      <c r="G44" s="24">
        <f>SUMIFS('２芝生営業所'!$H$4:$H$46,'２芝生営業所'!$B$4:$B$46,'１全体'!$A44)</f>
        <v>0</v>
      </c>
      <c r="H44" s="25">
        <f>SUMIFS('３緑が丘営業所'!$H$4:$H$50,'３緑が丘営業所'!$B$4:$B$50,'１全体'!$A44)</f>
        <v>0</v>
      </c>
      <c r="I44" s="25">
        <f>SUMIFS('４休憩所'!$H$4:$H$23,'４休憩所'!$B$4:$B$23,'１全体'!$A44)</f>
        <v>2</v>
      </c>
      <c r="J44" s="26">
        <f>SUMIFS('５バス停'!$H$4:$H$34,'５バス停'!$B$4:$B$34,'１全体'!$A44)</f>
        <v>0</v>
      </c>
      <c r="K44" s="15">
        <f t="shared" si="0"/>
        <v>2</v>
      </c>
    </row>
    <row r="45" spans="1:11" x14ac:dyDescent="0.15">
      <c r="A45" s="16">
        <v>42</v>
      </c>
      <c r="B45" s="16" t="s">
        <v>233</v>
      </c>
      <c r="C45" s="16" t="s">
        <v>122</v>
      </c>
      <c r="D45" s="12">
        <v>35.1</v>
      </c>
      <c r="E45" s="13">
        <v>3850</v>
      </c>
      <c r="F45" s="14">
        <v>109.68660968660969</v>
      </c>
      <c r="G45" s="24">
        <f>SUMIFS('２芝生営業所'!$H$4:$H$46,'２芝生営業所'!$B$4:$B$46,'１全体'!$A45)</f>
        <v>1</v>
      </c>
      <c r="H45" s="25">
        <f>SUMIFS('３緑が丘営業所'!$H$4:$H$50,'３緑が丘営業所'!$B$4:$B$50,'１全体'!$A45)</f>
        <v>3</v>
      </c>
      <c r="I45" s="25">
        <f>SUMIFS('４休憩所'!$H$4:$H$23,'４休憩所'!$B$4:$B$23,'１全体'!$A45)</f>
        <v>3</v>
      </c>
      <c r="J45" s="26">
        <f>SUMIFS('５バス停'!$H$4:$H$34,'５バス停'!$B$4:$B$34,'１全体'!$A45)</f>
        <v>0</v>
      </c>
      <c r="K45" s="15">
        <f t="shared" si="0"/>
        <v>7</v>
      </c>
    </row>
    <row r="46" spans="1:11" x14ac:dyDescent="0.15">
      <c r="A46" s="16">
        <v>43</v>
      </c>
      <c r="B46" s="16" t="s">
        <v>271</v>
      </c>
      <c r="C46" s="16" t="s">
        <v>158</v>
      </c>
      <c r="D46" s="21">
        <v>13</v>
      </c>
      <c r="E46" s="22">
        <v>1300</v>
      </c>
      <c r="F46" s="23">
        <v>100</v>
      </c>
      <c r="G46" s="24">
        <f>SUMIFS('２芝生営業所'!$H$4:$H$46,'２芝生営業所'!$B$4:$B$46,'１全体'!$A46)</f>
        <v>0</v>
      </c>
      <c r="H46" s="25">
        <f>SUMIFS('３緑が丘営業所'!$H$4:$H$50,'３緑が丘営業所'!$B$4:$B$50,'１全体'!$A46)</f>
        <v>5</v>
      </c>
      <c r="I46" s="25">
        <f>SUMIFS('４休憩所'!$H$4:$H$23,'４休憩所'!$B$4:$B$23,'１全体'!$A46)</f>
        <v>0</v>
      </c>
      <c r="J46" s="26">
        <f>SUMIFS('５バス停'!$H$4:$H$34,'５バス停'!$B$4:$B$34,'１全体'!$A46)</f>
        <v>0</v>
      </c>
      <c r="K46" s="15">
        <f t="shared" si="0"/>
        <v>5</v>
      </c>
    </row>
    <row r="47" spans="1:11" x14ac:dyDescent="0.15">
      <c r="A47" s="16">
        <v>44</v>
      </c>
      <c r="B47" s="16" t="s">
        <v>272</v>
      </c>
      <c r="C47" s="16" t="s">
        <v>159</v>
      </c>
      <c r="D47" s="21">
        <v>13</v>
      </c>
      <c r="E47" s="22">
        <v>1300</v>
      </c>
      <c r="F47" s="23">
        <v>100</v>
      </c>
      <c r="G47" s="24">
        <f>SUMIFS('２芝生営業所'!$H$4:$H$46,'２芝生営業所'!$B$4:$B$46,'１全体'!$A47)</f>
        <v>0</v>
      </c>
      <c r="H47" s="25">
        <f>SUMIFS('３緑が丘営業所'!$H$4:$H$50,'３緑が丘営業所'!$B$4:$B$50,'１全体'!$A47)</f>
        <v>6</v>
      </c>
      <c r="I47" s="25">
        <f>SUMIFS('４休憩所'!$H$4:$H$23,'４休憩所'!$B$4:$B$23,'１全体'!$A47)</f>
        <v>0</v>
      </c>
      <c r="J47" s="26">
        <f>SUMIFS('５バス停'!$H$4:$H$34,'５バス停'!$B$4:$B$34,'１全体'!$A47)</f>
        <v>0</v>
      </c>
      <c r="K47" s="15">
        <f t="shared" si="0"/>
        <v>6</v>
      </c>
    </row>
    <row r="48" spans="1:11" x14ac:dyDescent="0.15">
      <c r="A48" s="16">
        <v>45</v>
      </c>
      <c r="B48" s="16" t="s">
        <v>273</v>
      </c>
      <c r="C48" s="16" t="s">
        <v>160</v>
      </c>
      <c r="D48" s="21">
        <v>5.4</v>
      </c>
      <c r="E48" s="22">
        <v>500</v>
      </c>
      <c r="F48" s="23">
        <v>92.592592592592581</v>
      </c>
      <c r="G48" s="24">
        <f>SUMIFS('２芝生営業所'!$H$4:$H$46,'２芝生営業所'!$B$4:$B$46,'１全体'!$A48)</f>
        <v>0</v>
      </c>
      <c r="H48" s="25">
        <f>SUMIFS('３緑が丘営業所'!$H$4:$H$50,'３緑が丘営業所'!$B$4:$B$50,'１全体'!$A48)</f>
        <v>1</v>
      </c>
      <c r="I48" s="25">
        <f>SUMIFS('４休憩所'!$H$4:$H$23,'４休憩所'!$B$4:$B$23,'１全体'!$A48)</f>
        <v>0</v>
      </c>
      <c r="J48" s="26">
        <f>SUMIFS('５バス停'!$H$4:$H$34,'５バス停'!$B$4:$B$34,'１全体'!$A48)</f>
        <v>0</v>
      </c>
      <c r="K48" s="15">
        <f t="shared" si="0"/>
        <v>1</v>
      </c>
    </row>
    <row r="49" spans="1:11" x14ac:dyDescent="0.15">
      <c r="A49" s="16">
        <v>46</v>
      </c>
      <c r="B49" s="16" t="s">
        <v>274</v>
      </c>
      <c r="C49" s="16" t="s">
        <v>161</v>
      </c>
      <c r="D49" s="12">
        <v>4.4000000000000004</v>
      </c>
      <c r="E49" s="13">
        <v>570</v>
      </c>
      <c r="F49" s="14">
        <v>129.54545454545453</v>
      </c>
      <c r="G49" s="24">
        <f>SUMIFS('２芝生営業所'!$H$4:$H$46,'２芝生営業所'!$B$4:$B$46,'１全体'!$A49)</f>
        <v>0</v>
      </c>
      <c r="H49" s="25">
        <f>SUMIFS('３緑が丘営業所'!$H$4:$H$50,'３緑が丘営業所'!$B$4:$B$50,'１全体'!$A49)</f>
        <v>1</v>
      </c>
      <c r="I49" s="25">
        <f>SUMIFS('４休憩所'!$H$4:$H$23,'４休憩所'!$B$4:$B$23,'１全体'!$A49)</f>
        <v>0</v>
      </c>
      <c r="J49" s="26">
        <f>SUMIFS('５バス停'!$H$4:$H$34,'５バス停'!$B$4:$B$34,'１全体'!$A49)</f>
        <v>0</v>
      </c>
      <c r="K49" s="15">
        <f t="shared" si="0"/>
        <v>1</v>
      </c>
    </row>
    <row r="50" spans="1:11" x14ac:dyDescent="0.15">
      <c r="A50" s="16">
        <v>47</v>
      </c>
      <c r="B50" s="16" t="s">
        <v>275</v>
      </c>
      <c r="C50" s="16" t="s">
        <v>162</v>
      </c>
      <c r="D50" s="21">
        <v>4.4000000000000004</v>
      </c>
      <c r="E50" s="22">
        <v>590</v>
      </c>
      <c r="F50" s="23">
        <v>134.09090909090909</v>
      </c>
      <c r="G50" s="24">
        <f>SUMIFS('２芝生営業所'!$H$4:$H$46,'２芝生営業所'!$B$4:$B$46,'１全体'!$A50)</f>
        <v>0</v>
      </c>
      <c r="H50" s="25">
        <f>SUMIFS('３緑が丘営業所'!$H$4:$H$50,'３緑が丘営業所'!$B$4:$B$50,'１全体'!$A50)</f>
        <v>15</v>
      </c>
      <c r="I50" s="25">
        <f>SUMIFS('４休憩所'!$H$4:$H$23,'４休憩所'!$B$4:$B$23,'１全体'!$A50)</f>
        <v>0</v>
      </c>
      <c r="J50" s="26">
        <f>SUMIFS('５バス停'!$H$4:$H$34,'５バス停'!$B$4:$B$34,'１全体'!$A50)</f>
        <v>0</v>
      </c>
      <c r="K50" s="15">
        <f t="shared" si="0"/>
        <v>15</v>
      </c>
    </row>
    <row r="51" spans="1:11" x14ac:dyDescent="0.15">
      <c r="A51" s="16">
        <v>48</v>
      </c>
      <c r="B51" s="16" t="s">
        <v>276</v>
      </c>
      <c r="C51" s="16" t="s">
        <v>163</v>
      </c>
      <c r="D51" s="21">
        <v>4.4000000000000004</v>
      </c>
      <c r="E51" s="22">
        <v>600</v>
      </c>
      <c r="F51" s="23">
        <v>136.36363636363635</v>
      </c>
      <c r="G51" s="24">
        <f>SUMIFS('２芝生営業所'!$H$4:$H$46,'２芝生営業所'!$B$4:$B$46,'１全体'!$A51)</f>
        <v>0</v>
      </c>
      <c r="H51" s="25">
        <f>SUMIFS('３緑が丘営業所'!$H$4:$H$50,'３緑が丘営業所'!$B$4:$B$50,'１全体'!$A51)</f>
        <v>18</v>
      </c>
      <c r="I51" s="25">
        <f>SUMIFS('４休憩所'!$H$4:$H$23,'４休憩所'!$B$4:$B$23,'１全体'!$A51)</f>
        <v>0</v>
      </c>
      <c r="J51" s="26">
        <f>SUMIFS('５バス停'!$H$4:$H$34,'５バス停'!$B$4:$B$34,'１全体'!$A51)</f>
        <v>0</v>
      </c>
      <c r="K51" s="15">
        <f t="shared" si="0"/>
        <v>18</v>
      </c>
    </row>
    <row r="52" spans="1:11" x14ac:dyDescent="0.15">
      <c r="A52" s="16">
        <v>49</v>
      </c>
      <c r="B52" s="16" t="s">
        <v>234</v>
      </c>
      <c r="C52" s="16" t="s">
        <v>123</v>
      </c>
      <c r="D52" s="21">
        <v>6.8</v>
      </c>
      <c r="E52" s="22">
        <v>940</v>
      </c>
      <c r="F52" s="23">
        <v>138.23529411764707</v>
      </c>
      <c r="G52" s="24">
        <f>SUMIFS('２芝生営業所'!$H$4:$H$46,'２芝生営業所'!$B$4:$B$46,'１全体'!$A52)</f>
        <v>2</v>
      </c>
      <c r="H52" s="25">
        <f>SUMIFS('３緑が丘営業所'!$H$4:$H$50,'３緑が丘営業所'!$B$4:$B$50,'１全体'!$A52)</f>
        <v>5</v>
      </c>
      <c r="I52" s="25">
        <f>SUMIFS('４休憩所'!$H$4:$H$23,'４休憩所'!$B$4:$B$23,'１全体'!$A52)</f>
        <v>0</v>
      </c>
      <c r="J52" s="26">
        <f>SUMIFS('５バス停'!$H$4:$H$34,'５バス停'!$B$4:$B$34,'１全体'!$A52)</f>
        <v>0</v>
      </c>
      <c r="K52" s="15">
        <f t="shared" si="0"/>
        <v>7</v>
      </c>
    </row>
    <row r="53" spans="1:11" x14ac:dyDescent="0.15">
      <c r="A53" s="16">
        <v>50</v>
      </c>
      <c r="B53" s="16" t="s">
        <v>277</v>
      </c>
      <c r="C53" s="16" t="s">
        <v>164</v>
      </c>
      <c r="D53" s="12">
        <v>6.8</v>
      </c>
      <c r="E53" s="13">
        <v>930</v>
      </c>
      <c r="F53" s="14">
        <v>136.76470588235296</v>
      </c>
      <c r="G53" s="24">
        <f>SUMIFS('２芝生営業所'!$H$4:$H$46,'２芝生営業所'!$B$4:$B$46,'１全体'!$A53)</f>
        <v>0</v>
      </c>
      <c r="H53" s="25">
        <f>SUMIFS('３緑が丘営業所'!$H$4:$H$50,'３緑が丘営業所'!$B$4:$B$50,'１全体'!$A53)</f>
        <v>1</v>
      </c>
      <c r="I53" s="25">
        <f>SUMIFS('４休憩所'!$H$4:$H$23,'４休憩所'!$B$4:$B$23,'１全体'!$A53)</f>
        <v>0</v>
      </c>
      <c r="J53" s="26">
        <f>SUMIFS('５バス停'!$H$4:$H$34,'５バス停'!$B$4:$B$34,'１全体'!$A53)</f>
        <v>0</v>
      </c>
      <c r="K53" s="15">
        <f t="shared" si="0"/>
        <v>1</v>
      </c>
    </row>
    <row r="54" spans="1:11" x14ac:dyDescent="0.15">
      <c r="A54" s="16">
        <v>51</v>
      </c>
      <c r="B54" s="16" t="s">
        <v>181</v>
      </c>
      <c r="C54" s="16" t="s">
        <v>165</v>
      </c>
      <c r="D54" s="21">
        <v>6.8</v>
      </c>
      <c r="E54" s="22">
        <v>940</v>
      </c>
      <c r="F54" s="23">
        <v>138.23529411764707</v>
      </c>
      <c r="G54" s="24">
        <f>SUMIFS('２芝生営業所'!$H$4:$H$46,'２芝生営業所'!$B$4:$B$46,'１全体'!$A54)</f>
        <v>0</v>
      </c>
      <c r="H54" s="25">
        <f>SUMIFS('３緑が丘営業所'!$H$4:$H$50,'３緑が丘営業所'!$B$4:$B$50,'１全体'!$A54)</f>
        <v>6</v>
      </c>
      <c r="I54" s="25">
        <f>SUMIFS('４休憩所'!$H$4:$H$23,'４休憩所'!$B$4:$B$23,'１全体'!$A54)</f>
        <v>0</v>
      </c>
      <c r="J54" s="26">
        <f>SUMIFS('５バス停'!$H$4:$H$34,'５バス停'!$B$4:$B$34,'１全体'!$A54)</f>
        <v>0</v>
      </c>
      <c r="K54" s="15">
        <f t="shared" si="0"/>
        <v>6</v>
      </c>
    </row>
    <row r="55" spans="1:11" x14ac:dyDescent="0.15">
      <c r="A55" s="16">
        <v>52</v>
      </c>
      <c r="B55" s="16" t="s">
        <v>98</v>
      </c>
      <c r="C55" s="16" t="s">
        <v>124</v>
      </c>
      <c r="D55" s="12">
        <v>11.5</v>
      </c>
      <c r="E55" s="13">
        <v>1580</v>
      </c>
      <c r="F55" s="14">
        <v>137.39130434782609</v>
      </c>
      <c r="G55" s="24">
        <f>SUMIFS('２芝生営業所'!$H$4:$H$46,'２芝生営業所'!$B$4:$B$46,'１全体'!$A55)</f>
        <v>5</v>
      </c>
      <c r="H55" s="25">
        <f>SUMIFS('３緑が丘営業所'!$H$4:$H$50,'３緑が丘営業所'!$B$4:$B$50,'１全体'!$A55)</f>
        <v>0</v>
      </c>
      <c r="I55" s="25">
        <f>SUMIFS('４休憩所'!$H$4:$H$23,'４休憩所'!$B$4:$B$23,'１全体'!$A55)</f>
        <v>0</v>
      </c>
      <c r="J55" s="26">
        <f>SUMIFS('５バス停'!$H$4:$H$34,'５バス停'!$B$4:$B$34,'１全体'!$A55)</f>
        <v>0</v>
      </c>
      <c r="K55" s="15">
        <f t="shared" si="0"/>
        <v>5</v>
      </c>
    </row>
    <row r="56" spans="1:11" x14ac:dyDescent="0.15">
      <c r="A56" s="16">
        <v>53</v>
      </c>
      <c r="B56" s="16" t="s">
        <v>235</v>
      </c>
      <c r="C56" s="16" t="s">
        <v>210</v>
      </c>
      <c r="D56" s="12">
        <v>11.5</v>
      </c>
      <c r="E56" s="13">
        <v>1580</v>
      </c>
      <c r="F56" s="14">
        <v>137.39130434782609</v>
      </c>
      <c r="G56" s="24">
        <f>SUMIFS('２芝生営業所'!$H$4:$H$46,'２芝生営業所'!$B$4:$B$46,'１全体'!$A56)</f>
        <v>0</v>
      </c>
      <c r="H56" s="25">
        <f>SUMIFS('３緑が丘営業所'!$H$4:$H$50,'３緑が丘営業所'!$B$4:$B$50,'１全体'!$A56)</f>
        <v>0</v>
      </c>
      <c r="I56" s="25">
        <f>SUMIFS('４休憩所'!$H$4:$H$23,'４休憩所'!$B$4:$B$23,'１全体'!$A56)</f>
        <v>1</v>
      </c>
      <c r="J56" s="26">
        <f>SUMIFS('５バス停'!$H$4:$H$34,'５バス停'!$B$4:$B$34,'１全体'!$A56)</f>
        <v>0</v>
      </c>
      <c r="K56" s="15">
        <f t="shared" si="0"/>
        <v>1</v>
      </c>
    </row>
    <row r="57" spans="1:11" x14ac:dyDescent="0.15">
      <c r="A57" s="16">
        <v>54</v>
      </c>
      <c r="B57" s="16" t="s">
        <v>235</v>
      </c>
      <c r="C57" s="16" t="s">
        <v>125</v>
      </c>
      <c r="D57" s="12">
        <v>11.5</v>
      </c>
      <c r="E57" s="13">
        <v>1550</v>
      </c>
      <c r="F57" s="14">
        <v>134.78260869565219</v>
      </c>
      <c r="G57" s="24">
        <f>SUMIFS('２芝生営業所'!$H$4:$H$46,'２芝生営業所'!$B$4:$B$46,'１全体'!$A57)</f>
        <v>45</v>
      </c>
      <c r="H57" s="25">
        <f>SUMIFS('３緑が丘営業所'!$H$4:$H$50,'３緑が丘営業所'!$B$4:$B$50,'１全体'!$A57)</f>
        <v>0</v>
      </c>
      <c r="I57" s="25">
        <f>SUMIFS('４休憩所'!$H$4:$H$23,'４休憩所'!$B$4:$B$23,'１全体'!$A57)</f>
        <v>0</v>
      </c>
      <c r="J57" s="26">
        <f>SUMIFS('５バス停'!$H$4:$H$34,'５バス停'!$B$4:$B$34,'１全体'!$A57)</f>
        <v>0</v>
      </c>
      <c r="K57" s="15">
        <f t="shared" si="0"/>
        <v>45</v>
      </c>
    </row>
    <row r="58" spans="1:11" x14ac:dyDescent="0.15">
      <c r="A58" s="16">
        <v>55</v>
      </c>
      <c r="B58" s="16" t="s">
        <v>236</v>
      </c>
      <c r="C58" s="16" t="s">
        <v>126</v>
      </c>
      <c r="D58" s="21">
        <v>11.5</v>
      </c>
      <c r="E58" s="22">
        <v>1530</v>
      </c>
      <c r="F58" s="23">
        <v>133.04347826086956</v>
      </c>
      <c r="G58" s="24">
        <f>SUMIFS('２芝生営業所'!$H$4:$H$46,'２芝生営業所'!$B$4:$B$46,'１全体'!$A58)</f>
        <v>4</v>
      </c>
      <c r="H58" s="25">
        <f>SUMIFS('３緑が丘営業所'!$H$4:$H$50,'３緑が丘営業所'!$B$4:$B$50,'１全体'!$A58)</f>
        <v>0</v>
      </c>
      <c r="I58" s="25">
        <f>SUMIFS('４休憩所'!$H$4:$H$23,'４休憩所'!$B$4:$B$23,'１全体'!$A58)</f>
        <v>0</v>
      </c>
      <c r="J58" s="26">
        <f>SUMIFS('５バス停'!$H$4:$H$34,'５バス停'!$B$4:$B$34,'１全体'!$A58)</f>
        <v>0</v>
      </c>
      <c r="K58" s="15">
        <f t="shared" si="0"/>
        <v>4</v>
      </c>
    </row>
    <row r="59" spans="1:11" x14ac:dyDescent="0.15">
      <c r="A59" s="16">
        <v>56</v>
      </c>
      <c r="B59" s="16" t="s">
        <v>237</v>
      </c>
      <c r="C59" s="16" t="s">
        <v>127</v>
      </c>
      <c r="D59" s="41" t="s">
        <v>144</v>
      </c>
      <c r="E59" s="42" t="s">
        <v>144</v>
      </c>
      <c r="F59" s="43" t="s">
        <v>144</v>
      </c>
      <c r="G59" s="24">
        <f>SUMIFS('２芝生営業所'!$H$4:$H$46,'２芝生営業所'!$B$4:$B$46,'１全体'!$A59)</f>
        <v>48</v>
      </c>
      <c r="H59" s="25">
        <f>SUMIFS('３緑が丘営業所'!$H$4:$H$50,'３緑が丘営業所'!$B$4:$B$50,'１全体'!$A59)</f>
        <v>0</v>
      </c>
      <c r="I59" s="25">
        <f>SUMIFS('４休憩所'!$H$4:$H$23,'４休憩所'!$B$4:$B$23,'１全体'!$A59)</f>
        <v>0</v>
      </c>
      <c r="J59" s="26">
        <f>SUMIFS('５バス停'!$H$4:$H$34,'５バス停'!$B$4:$B$34,'１全体'!$A59)</f>
        <v>0</v>
      </c>
      <c r="K59" s="15">
        <f t="shared" si="0"/>
        <v>48</v>
      </c>
    </row>
    <row r="60" spans="1:11" x14ac:dyDescent="0.15">
      <c r="A60" s="16">
        <v>57</v>
      </c>
      <c r="B60" s="16" t="s">
        <v>278</v>
      </c>
      <c r="C60" s="16" t="s">
        <v>166</v>
      </c>
      <c r="D60" s="41" t="s">
        <v>144</v>
      </c>
      <c r="E60" s="42" t="s">
        <v>144</v>
      </c>
      <c r="F60" s="43" t="s">
        <v>144</v>
      </c>
      <c r="G60" s="24">
        <f>SUMIFS('２芝生営業所'!$H$4:$H$46,'２芝生営業所'!$B$4:$B$46,'１全体'!$A60)</f>
        <v>0</v>
      </c>
      <c r="H60" s="25">
        <f>SUMIFS('３緑が丘営業所'!$H$4:$H$50,'３緑が丘営業所'!$B$4:$B$50,'１全体'!$A60)</f>
        <v>15</v>
      </c>
      <c r="I60" s="25">
        <f>SUMIFS('４休憩所'!$H$4:$H$23,'４休憩所'!$B$4:$B$23,'１全体'!$A60)</f>
        <v>0</v>
      </c>
      <c r="J60" s="26">
        <f>SUMIFS('５バス停'!$H$4:$H$34,'５バス停'!$B$4:$B$34,'１全体'!$A60)</f>
        <v>0</v>
      </c>
      <c r="K60" s="15">
        <f t="shared" si="0"/>
        <v>15</v>
      </c>
    </row>
    <row r="61" spans="1:11" x14ac:dyDescent="0.15">
      <c r="A61" s="16">
        <v>58</v>
      </c>
      <c r="B61" s="16" t="s">
        <v>279</v>
      </c>
      <c r="C61" s="16" t="s">
        <v>167</v>
      </c>
      <c r="D61" s="41" t="s">
        <v>144</v>
      </c>
      <c r="E61" s="42" t="s">
        <v>144</v>
      </c>
      <c r="F61" s="43" t="s">
        <v>144</v>
      </c>
      <c r="G61" s="24">
        <f>SUMIFS('２芝生営業所'!$H$4:$H$46,'２芝生営業所'!$B$4:$B$46,'１全体'!$A61)</f>
        <v>0</v>
      </c>
      <c r="H61" s="25">
        <f>SUMIFS('３緑が丘営業所'!$H$4:$H$50,'３緑が丘営業所'!$B$4:$B$50,'１全体'!$A61)</f>
        <v>2</v>
      </c>
      <c r="I61" s="25">
        <f>SUMIFS('４休憩所'!$H$4:$H$23,'４休憩所'!$B$4:$B$23,'１全体'!$A61)</f>
        <v>0</v>
      </c>
      <c r="J61" s="26">
        <f>SUMIFS('５バス停'!$H$4:$H$34,'５バス停'!$B$4:$B$34,'１全体'!$A61)</f>
        <v>0</v>
      </c>
      <c r="K61" s="15">
        <f t="shared" si="0"/>
        <v>2</v>
      </c>
    </row>
    <row r="62" spans="1:11" x14ac:dyDescent="0.15">
      <c r="A62" s="16">
        <v>59</v>
      </c>
      <c r="B62" s="27" t="s">
        <v>280</v>
      </c>
      <c r="C62" s="27" t="s">
        <v>168</v>
      </c>
      <c r="D62" s="41" t="s">
        <v>144</v>
      </c>
      <c r="E62" s="42" t="s">
        <v>144</v>
      </c>
      <c r="F62" s="43" t="s">
        <v>144</v>
      </c>
      <c r="G62" s="24">
        <f>SUMIFS('２芝生営業所'!$H$4:$H$46,'２芝生営業所'!$B$4:$B$46,'１全体'!$A62)</f>
        <v>0</v>
      </c>
      <c r="H62" s="36">
        <f>SUMIFS('３緑が丘営業所'!$H$4:$H$50,'３緑が丘営業所'!$B$4:$B$50,'１全体'!$A62)</f>
        <v>5</v>
      </c>
      <c r="I62" s="36">
        <f>SUMIFS('４休憩所'!$H$4:$H$23,'４休憩所'!$B$4:$B$23,'１全体'!$A62)</f>
        <v>0</v>
      </c>
      <c r="J62" s="37">
        <f>SUMIFS('５バス停'!$H$4:$H$34,'５バス停'!$B$4:$B$34,'１全体'!$A62)</f>
        <v>0</v>
      </c>
      <c r="K62" s="28">
        <f t="shared" si="0"/>
        <v>5</v>
      </c>
    </row>
    <row r="63" spans="1:11" x14ac:dyDescent="0.15">
      <c r="A63" s="16">
        <v>60</v>
      </c>
      <c r="B63" s="16" t="s">
        <v>238</v>
      </c>
      <c r="C63" s="16" t="s">
        <v>128</v>
      </c>
      <c r="D63" s="41" t="s">
        <v>144</v>
      </c>
      <c r="E63" s="42" t="s">
        <v>144</v>
      </c>
      <c r="F63" s="43" t="s">
        <v>144</v>
      </c>
      <c r="G63" s="24">
        <f>SUMIFS('２芝生営業所'!$H$4:$H$46,'２芝生営業所'!$B$4:$B$46,'１全体'!$A63)</f>
        <v>1</v>
      </c>
      <c r="H63" s="25">
        <f>SUMIFS('３緑が丘営業所'!$H$4:$H$50,'３緑が丘営業所'!$B$4:$B$50,'１全体'!$A63)</f>
        <v>1</v>
      </c>
      <c r="I63" s="25">
        <f>SUMIFS('４休憩所'!$H$4:$H$23,'４休憩所'!$B$4:$B$23,'１全体'!$A63)</f>
        <v>0</v>
      </c>
      <c r="J63" s="26">
        <f>SUMIFS('５バス停'!$H$4:$H$34,'５バス停'!$B$4:$B$34,'１全体'!$A63)</f>
        <v>0</v>
      </c>
      <c r="K63" s="15">
        <f t="shared" si="0"/>
        <v>2</v>
      </c>
    </row>
    <row r="64" spans="1:11" x14ac:dyDescent="0.15">
      <c r="A64" s="16">
        <v>61</v>
      </c>
      <c r="B64" s="16" t="s">
        <v>281</v>
      </c>
      <c r="C64" s="16" t="s">
        <v>169</v>
      </c>
      <c r="D64" s="41" t="s">
        <v>144</v>
      </c>
      <c r="E64" s="42" t="s">
        <v>144</v>
      </c>
      <c r="F64" s="43" t="s">
        <v>144</v>
      </c>
      <c r="G64" s="24">
        <f>SUMIFS('２芝生営業所'!$H$4:$H$46,'２芝生営業所'!$B$4:$B$46,'１全体'!$A64)</f>
        <v>0</v>
      </c>
      <c r="H64" s="25">
        <f>SUMIFS('３緑が丘営業所'!$H$4:$H$50,'３緑が丘営業所'!$B$4:$B$50,'１全体'!$A64)</f>
        <v>5</v>
      </c>
      <c r="I64" s="25">
        <f>SUMIFS('４休憩所'!$H$4:$H$23,'４休憩所'!$B$4:$B$23,'１全体'!$A64)</f>
        <v>0</v>
      </c>
      <c r="J64" s="26">
        <f>SUMIFS('５バス停'!$H$4:$H$34,'５バス停'!$B$4:$B$34,'１全体'!$A64)</f>
        <v>0</v>
      </c>
      <c r="K64" s="15">
        <f t="shared" si="0"/>
        <v>5</v>
      </c>
    </row>
    <row r="65" spans="1:11" x14ac:dyDescent="0.15">
      <c r="A65" s="16">
        <v>62</v>
      </c>
      <c r="B65" s="16" t="s">
        <v>282</v>
      </c>
      <c r="C65" s="16" t="s">
        <v>170</v>
      </c>
      <c r="D65" s="41" t="s">
        <v>144</v>
      </c>
      <c r="E65" s="42" t="s">
        <v>144</v>
      </c>
      <c r="F65" s="43" t="s">
        <v>144</v>
      </c>
      <c r="G65" s="24">
        <f>SUMIFS('２芝生営業所'!$H$4:$H$46,'２芝生営業所'!$B$4:$B$46,'１全体'!$A65)</f>
        <v>0</v>
      </c>
      <c r="H65" s="25">
        <f>SUMIFS('３緑が丘営業所'!$H$4:$H$50,'３緑が丘営業所'!$B$4:$B$50,'１全体'!$A65)</f>
        <v>1</v>
      </c>
      <c r="I65" s="25">
        <f>SUMIFS('４休憩所'!$H$4:$H$23,'４休憩所'!$B$4:$B$23,'１全体'!$A65)</f>
        <v>0</v>
      </c>
      <c r="J65" s="26">
        <f>SUMIFS('５バス停'!$H$4:$H$34,'５バス停'!$B$4:$B$34,'１全体'!$A65)</f>
        <v>0</v>
      </c>
      <c r="K65" s="15">
        <f t="shared" si="0"/>
        <v>1</v>
      </c>
    </row>
    <row r="66" spans="1:11" s="35" customFormat="1" x14ac:dyDescent="0.15">
      <c r="A66" s="16">
        <v>63</v>
      </c>
      <c r="B66" s="16" t="s">
        <v>282</v>
      </c>
      <c r="C66" s="16" t="s">
        <v>192</v>
      </c>
      <c r="D66" s="41" t="s">
        <v>144</v>
      </c>
      <c r="E66" s="42" t="s">
        <v>144</v>
      </c>
      <c r="F66" s="43" t="s">
        <v>144</v>
      </c>
      <c r="G66" s="24">
        <f>SUMIFS('２芝生営業所'!$H$4:$H$46,'２芝生営業所'!$B$4:$B$46,'１全体'!$A66)</f>
        <v>0</v>
      </c>
      <c r="H66" s="25">
        <f>SUMIFS('３緑が丘営業所'!$H$4:$H$50,'３緑が丘営業所'!$B$4:$B$50,'１全体'!$A66)</f>
        <v>0</v>
      </c>
      <c r="I66" s="25">
        <f>SUMIFS('４休憩所'!$H$4:$H$23,'４休憩所'!$B$4:$B$23,'１全体'!$A66)</f>
        <v>10</v>
      </c>
      <c r="J66" s="26">
        <f>SUMIFS('５バス停'!$H$4:$H$34,'５バス停'!$B$4:$B$34,'１全体'!$A66)</f>
        <v>0</v>
      </c>
      <c r="K66" s="15">
        <f t="shared" si="0"/>
        <v>10</v>
      </c>
    </row>
    <row r="67" spans="1:11" x14ac:dyDescent="0.15">
      <c r="A67" s="16">
        <v>64</v>
      </c>
      <c r="B67" s="16" t="s">
        <v>182</v>
      </c>
      <c r="C67" s="16" t="s">
        <v>171</v>
      </c>
      <c r="D67" s="21">
        <v>8.5</v>
      </c>
      <c r="E67" s="22">
        <v>560</v>
      </c>
      <c r="F67" s="23">
        <v>65.882352941176464</v>
      </c>
      <c r="G67" s="24">
        <f>SUMIFS('２芝生営業所'!$H$4:$H$46,'２芝生営業所'!$B$4:$B$46,'１全体'!$A67)</f>
        <v>0</v>
      </c>
      <c r="H67" s="25">
        <f>SUMIFS('３緑が丘営業所'!$H$4:$H$50,'３緑が丘営業所'!$B$4:$B$50,'１全体'!$A67)</f>
        <v>19</v>
      </c>
      <c r="I67" s="25">
        <f>SUMIFS('４休憩所'!$H$4:$H$23,'４休憩所'!$B$4:$B$23,'１全体'!$A67)</f>
        <v>0</v>
      </c>
      <c r="J67" s="26">
        <f>SUMIFS('５バス停'!$H$4:$H$34,'５バス停'!$B$4:$B$34,'１全体'!$A67)</f>
        <v>0</v>
      </c>
      <c r="K67" s="15">
        <f t="shared" si="0"/>
        <v>19</v>
      </c>
    </row>
    <row r="68" spans="1:11" x14ac:dyDescent="0.15">
      <c r="A68" s="16">
        <v>65</v>
      </c>
      <c r="B68" s="16" t="s">
        <v>182</v>
      </c>
      <c r="C68" s="16" t="s">
        <v>172</v>
      </c>
      <c r="D68" s="21">
        <v>8.5</v>
      </c>
      <c r="E68" s="22">
        <v>580</v>
      </c>
      <c r="F68" s="23">
        <v>68.235294117647058</v>
      </c>
      <c r="G68" s="24">
        <f>SUMIFS('２芝生営業所'!$H$4:$H$46,'２芝生営業所'!$B$4:$B$46,'１全体'!$A68)</f>
        <v>0</v>
      </c>
      <c r="H68" s="25">
        <f>SUMIFS('３緑が丘営業所'!$H$4:$H$50,'３緑が丘営業所'!$B$4:$B$50,'１全体'!$A68)</f>
        <v>3</v>
      </c>
      <c r="I68" s="25">
        <f>SUMIFS('４休憩所'!$H$4:$H$23,'４休憩所'!$B$4:$B$23,'１全体'!$A68)</f>
        <v>0</v>
      </c>
      <c r="J68" s="26">
        <f>SUMIFS('５バス停'!$H$4:$H$34,'５バス停'!$B$4:$B$34,'１全体'!$A68)</f>
        <v>0</v>
      </c>
      <c r="K68" s="15">
        <f t="shared" si="0"/>
        <v>3</v>
      </c>
    </row>
    <row r="69" spans="1:11" x14ac:dyDescent="0.15">
      <c r="A69" s="16">
        <v>66</v>
      </c>
      <c r="B69" s="16" t="s">
        <v>283</v>
      </c>
      <c r="C69" s="16" t="s">
        <v>173</v>
      </c>
      <c r="D69" s="21">
        <v>39.9</v>
      </c>
      <c r="E69" s="22">
        <v>6300</v>
      </c>
      <c r="F69" s="23">
        <v>157.89473684210526</v>
      </c>
      <c r="G69" s="24">
        <f>SUMIFS('２芝生営業所'!$H$4:$H$46,'２芝生営業所'!$B$4:$B$46,'１全体'!$A69)</f>
        <v>0</v>
      </c>
      <c r="H69" s="25">
        <f>SUMIFS('３緑が丘営業所'!$H$4:$H$50,'３緑が丘営業所'!$B$4:$B$50,'１全体'!$A69)</f>
        <v>2</v>
      </c>
      <c r="I69" s="25">
        <f>SUMIFS('４休憩所'!$H$4:$H$23,'４休憩所'!$B$4:$B$23,'１全体'!$A69)</f>
        <v>0</v>
      </c>
      <c r="J69" s="26">
        <f>SUMIFS('５バス停'!$H$4:$H$34,'５バス停'!$B$4:$B$34,'１全体'!$A69)</f>
        <v>0</v>
      </c>
      <c r="K69" s="15">
        <f t="shared" ref="K69:K125" si="1">SUM(G69:J69)</f>
        <v>2</v>
      </c>
    </row>
    <row r="70" spans="1:11" x14ac:dyDescent="0.15">
      <c r="A70" s="16">
        <v>67</v>
      </c>
      <c r="B70" s="16" t="s">
        <v>239</v>
      </c>
      <c r="C70" s="16" t="s">
        <v>129</v>
      </c>
      <c r="D70" s="21">
        <v>50.2</v>
      </c>
      <c r="E70" s="22">
        <v>8000</v>
      </c>
      <c r="F70" s="23">
        <v>159.36254980079681</v>
      </c>
      <c r="G70" s="24">
        <f>SUMIFS('２芝生営業所'!$H$4:$H$46,'２芝生営業所'!$B$4:$B$46,'１全体'!$A70)</f>
        <v>10</v>
      </c>
      <c r="H70" s="25">
        <f>SUMIFS('３緑が丘営業所'!$H$4:$H$50,'３緑が丘営業所'!$B$4:$B$50,'１全体'!$A70)</f>
        <v>0</v>
      </c>
      <c r="I70" s="25">
        <f>SUMIFS('４休憩所'!$H$4:$H$23,'４休憩所'!$B$4:$B$23,'１全体'!$A70)</f>
        <v>1</v>
      </c>
      <c r="J70" s="26">
        <f>SUMIFS('５バス停'!$H$4:$H$34,'５バス停'!$B$4:$B$34,'１全体'!$A70)</f>
        <v>2</v>
      </c>
      <c r="K70" s="15">
        <f t="shared" si="1"/>
        <v>13</v>
      </c>
    </row>
    <row r="71" spans="1:11" x14ac:dyDescent="0.15">
      <c r="A71" s="16">
        <v>68</v>
      </c>
      <c r="B71" s="16" t="s">
        <v>284</v>
      </c>
      <c r="C71" s="16" t="s">
        <v>174</v>
      </c>
      <c r="D71" s="21">
        <v>61.7</v>
      </c>
      <c r="E71" s="22">
        <v>10000</v>
      </c>
      <c r="F71" s="23">
        <v>162.07455429497568</v>
      </c>
      <c r="G71" s="24">
        <f>SUMIFS('２芝生営業所'!$H$4:$H$46,'２芝生営業所'!$B$4:$B$46,'１全体'!$A71)</f>
        <v>0</v>
      </c>
      <c r="H71" s="25">
        <f>SUMIFS('３緑が丘営業所'!$H$4:$H$50,'３緑が丘営業所'!$B$4:$B$50,'１全体'!$A71)</f>
        <v>1</v>
      </c>
      <c r="I71" s="25">
        <f>SUMIFS('４休憩所'!$H$4:$H$23,'４休憩所'!$B$4:$B$23,'１全体'!$A71)</f>
        <v>0</v>
      </c>
      <c r="J71" s="26">
        <f>SUMIFS('５バス停'!$H$4:$H$34,'５バス停'!$B$4:$B$34,'１全体'!$A71)</f>
        <v>0</v>
      </c>
      <c r="K71" s="15">
        <f t="shared" si="1"/>
        <v>1</v>
      </c>
    </row>
    <row r="72" spans="1:11" x14ac:dyDescent="0.15">
      <c r="A72" s="16">
        <v>69</v>
      </c>
      <c r="B72" s="16" t="s">
        <v>240</v>
      </c>
      <c r="C72" s="16" t="s">
        <v>130</v>
      </c>
      <c r="D72" s="12">
        <v>76</v>
      </c>
      <c r="E72" s="13">
        <v>12500</v>
      </c>
      <c r="F72" s="14">
        <v>164.47368421052633</v>
      </c>
      <c r="G72" s="24">
        <f>SUMIFS('２芝生営業所'!$H$4:$H$46,'２芝生営業所'!$B$4:$B$46,'１全体'!$A72)</f>
        <v>2</v>
      </c>
      <c r="H72" s="25">
        <f>SUMIFS('３緑が丘営業所'!$H$4:$H$50,'３緑が丘営業所'!$B$4:$B$50,'１全体'!$A72)</f>
        <v>1</v>
      </c>
      <c r="I72" s="25">
        <f>SUMIFS('４休憩所'!$H$4:$H$23,'４休憩所'!$B$4:$B$23,'１全体'!$A72)</f>
        <v>0</v>
      </c>
      <c r="J72" s="26">
        <f>SUMIFS('５バス停'!$H$4:$H$34,'５バス停'!$B$4:$B$34,'１全体'!$A72)</f>
        <v>0</v>
      </c>
      <c r="K72" s="15">
        <f t="shared" si="1"/>
        <v>3</v>
      </c>
    </row>
    <row r="73" spans="1:11" x14ac:dyDescent="0.15">
      <c r="A73" s="16">
        <v>70</v>
      </c>
      <c r="B73" s="16" t="s">
        <v>241</v>
      </c>
      <c r="C73" s="16" t="s">
        <v>131</v>
      </c>
      <c r="D73" s="12">
        <v>88</v>
      </c>
      <c r="E73" s="13">
        <v>16200</v>
      </c>
      <c r="F73" s="14">
        <v>184.09090909090909</v>
      </c>
      <c r="G73" s="24">
        <f>SUMIFS('２芝生営業所'!$H$4:$H$46,'２芝生営業所'!$B$4:$B$46,'１全体'!$A73)</f>
        <v>10</v>
      </c>
      <c r="H73" s="25">
        <f>SUMIFS('３緑が丘営業所'!$H$4:$H$50,'３緑が丘営業所'!$B$4:$B$50,'１全体'!$A73)</f>
        <v>0</v>
      </c>
      <c r="I73" s="25">
        <f>SUMIFS('４休憩所'!$H$4:$H$23,'４休憩所'!$B$4:$B$23,'１全体'!$A73)</f>
        <v>0</v>
      </c>
      <c r="J73" s="26">
        <f>SUMIFS('５バス停'!$H$4:$H$34,'５バス停'!$B$4:$B$34,'１全体'!$A73)</f>
        <v>0</v>
      </c>
      <c r="K73" s="15">
        <f t="shared" si="1"/>
        <v>10</v>
      </c>
    </row>
    <row r="74" spans="1:11" x14ac:dyDescent="0.15">
      <c r="A74" s="16">
        <v>71</v>
      </c>
      <c r="B74" s="16" t="s">
        <v>242</v>
      </c>
      <c r="C74" s="16" t="s">
        <v>132</v>
      </c>
      <c r="D74" s="21">
        <v>12.7</v>
      </c>
      <c r="E74" s="22">
        <v>1850</v>
      </c>
      <c r="F74" s="23">
        <v>145.6692913385827</v>
      </c>
      <c r="G74" s="24">
        <f>SUMIFS('２芝生営業所'!$H$4:$H$46,'２芝生営業所'!$B$4:$B$46,'１全体'!$A74)</f>
        <v>2</v>
      </c>
      <c r="H74" s="25">
        <f>SUMIFS('３緑が丘営業所'!$H$4:$H$50,'３緑が丘営業所'!$B$4:$B$50,'１全体'!$A74)</f>
        <v>0</v>
      </c>
      <c r="I74" s="25">
        <f>SUMIFS('４休憩所'!$H$4:$H$23,'４休憩所'!$B$4:$B$23,'１全体'!$A74)</f>
        <v>0</v>
      </c>
      <c r="J74" s="26">
        <f>SUMIFS('５バス停'!$H$4:$H$34,'５バス停'!$B$4:$B$34,'１全体'!$A74)</f>
        <v>0</v>
      </c>
      <c r="K74" s="15">
        <f t="shared" si="1"/>
        <v>2</v>
      </c>
    </row>
    <row r="75" spans="1:11" x14ac:dyDescent="0.15">
      <c r="A75" s="16">
        <v>72</v>
      </c>
      <c r="B75" s="16" t="s">
        <v>243</v>
      </c>
      <c r="C75" s="16" t="s">
        <v>133</v>
      </c>
      <c r="D75" s="41" t="s">
        <v>144</v>
      </c>
      <c r="E75" s="42" t="s">
        <v>144</v>
      </c>
      <c r="F75" s="43" t="s">
        <v>144</v>
      </c>
      <c r="G75" s="24">
        <f>SUMIFS('２芝生営業所'!$H$4:$H$46,'２芝生営業所'!$B$4:$B$46,'１全体'!$A75)</f>
        <v>2</v>
      </c>
      <c r="H75" s="25">
        <f>SUMIFS('３緑が丘営業所'!$H$4:$H$50,'３緑が丘営業所'!$B$4:$B$50,'１全体'!$A75)</f>
        <v>0</v>
      </c>
      <c r="I75" s="25">
        <f>SUMIFS('４休憩所'!$H$4:$H$23,'４休憩所'!$B$4:$B$23,'１全体'!$A75)</f>
        <v>0</v>
      </c>
      <c r="J75" s="26">
        <f>SUMIFS('５バス停'!$H$4:$H$34,'５バス停'!$B$4:$B$34,'１全体'!$A75)</f>
        <v>0</v>
      </c>
      <c r="K75" s="15">
        <f t="shared" si="1"/>
        <v>2</v>
      </c>
    </row>
    <row r="76" spans="1:11" x14ac:dyDescent="0.15">
      <c r="A76" s="16">
        <v>73</v>
      </c>
      <c r="B76" s="16" t="s">
        <v>183</v>
      </c>
      <c r="C76" s="16" t="s">
        <v>175</v>
      </c>
      <c r="D76" s="21">
        <v>24</v>
      </c>
      <c r="E76" s="22">
        <v>4000</v>
      </c>
      <c r="F76" s="23">
        <v>166.66666666666666</v>
      </c>
      <c r="G76" s="24">
        <f>SUMIFS('２芝生営業所'!$H$4:$H$46,'２芝生営業所'!$B$4:$B$46,'１全体'!$A76)</f>
        <v>0</v>
      </c>
      <c r="H76" s="25">
        <f>SUMIFS('３緑が丘営業所'!$H$4:$H$50,'３緑が丘営業所'!$B$4:$B$50,'１全体'!$A76)</f>
        <v>2</v>
      </c>
      <c r="I76" s="25">
        <f>SUMIFS('４休憩所'!$H$4:$H$23,'４休憩所'!$B$4:$B$23,'１全体'!$A76)</f>
        <v>0</v>
      </c>
      <c r="J76" s="26">
        <f>SUMIFS('５バス停'!$H$4:$H$34,'５バス停'!$B$4:$B$34,'１全体'!$A76)</f>
        <v>0</v>
      </c>
      <c r="K76" s="15">
        <f t="shared" si="1"/>
        <v>2</v>
      </c>
    </row>
    <row r="77" spans="1:11" x14ac:dyDescent="0.15">
      <c r="A77" s="16">
        <v>74</v>
      </c>
      <c r="B77" s="16" t="s">
        <v>285</v>
      </c>
      <c r="C77" s="16" t="s">
        <v>176</v>
      </c>
      <c r="D77" s="41" t="s">
        <v>144</v>
      </c>
      <c r="E77" s="42" t="s">
        <v>144</v>
      </c>
      <c r="F77" s="43" t="s">
        <v>144</v>
      </c>
      <c r="G77" s="24">
        <f>SUMIFS('２芝生営業所'!$H$4:$H$46,'２芝生営業所'!$B$4:$B$46,'１全体'!$A77)</f>
        <v>0</v>
      </c>
      <c r="H77" s="25">
        <f>SUMIFS('３緑が丘営業所'!$H$4:$H$50,'３緑が丘営業所'!$B$4:$B$50,'１全体'!$A77)</f>
        <v>2</v>
      </c>
      <c r="I77" s="25">
        <f>SUMIFS('４休憩所'!$H$4:$H$23,'４休憩所'!$B$4:$B$23,'１全体'!$A77)</f>
        <v>0</v>
      </c>
      <c r="J77" s="26">
        <f>SUMIFS('５バス停'!$H$4:$H$34,'５バス停'!$B$4:$B$34,'１全体'!$A77)</f>
        <v>0</v>
      </c>
      <c r="K77" s="15">
        <f t="shared" si="1"/>
        <v>2</v>
      </c>
    </row>
    <row r="78" spans="1:11" x14ac:dyDescent="0.15">
      <c r="A78" s="16">
        <v>75</v>
      </c>
      <c r="B78" s="16" t="s">
        <v>184</v>
      </c>
      <c r="C78" s="16" t="s">
        <v>177</v>
      </c>
      <c r="D78" s="21">
        <v>48</v>
      </c>
      <c r="E78" s="22">
        <v>8000</v>
      </c>
      <c r="F78" s="23">
        <v>166.66666666666666</v>
      </c>
      <c r="G78" s="24">
        <f>SUMIFS('２芝生営業所'!$H$4:$H$46,'２芝生営業所'!$B$4:$B$46,'１全体'!$A78)</f>
        <v>0</v>
      </c>
      <c r="H78" s="25">
        <f>SUMIFS('３緑が丘営業所'!$H$4:$H$50,'３緑が丘営業所'!$B$4:$B$50,'１全体'!$A78)</f>
        <v>8</v>
      </c>
      <c r="I78" s="25">
        <f>SUMIFS('４休憩所'!$H$4:$H$23,'４休憩所'!$B$4:$B$23,'１全体'!$A78)</f>
        <v>0</v>
      </c>
      <c r="J78" s="26">
        <f>SUMIFS('５バス停'!$H$4:$H$34,'５バス停'!$B$4:$B$34,'１全体'!$A78)</f>
        <v>0</v>
      </c>
      <c r="K78" s="15">
        <f t="shared" si="1"/>
        <v>8</v>
      </c>
    </row>
    <row r="79" spans="1:11" x14ac:dyDescent="0.15">
      <c r="A79" s="16">
        <v>76</v>
      </c>
      <c r="B79" s="16" t="s">
        <v>286</v>
      </c>
      <c r="C79" s="16" t="s">
        <v>178</v>
      </c>
      <c r="D79" s="41" t="s">
        <v>144</v>
      </c>
      <c r="E79" s="42" t="s">
        <v>144</v>
      </c>
      <c r="F79" s="43" t="s">
        <v>144</v>
      </c>
      <c r="G79" s="24">
        <f>SUMIFS('２芝生営業所'!$H$4:$H$46,'２芝生営業所'!$B$4:$B$46,'１全体'!$A79)</f>
        <v>0</v>
      </c>
      <c r="H79" s="25">
        <f>SUMIFS('３緑が丘営業所'!$H$4:$H$50,'３緑が丘営業所'!$B$4:$B$50,'１全体'!$A79)</f>
        <v>8</v>
      </c>
      <c r="I79" s="25">
        <f>SUMIFS('４休憩所'!$H$4:$H$23,'４休憩所'!$B$4:$B$23,'１全体'!$A79)</f>
        <v>0</v>
      </c>
      <c r="J79" s="26">
        <f>SUMIFS('５バス停'!$H$4:$H$34,'５バス停'!$B$4:$B$34,'１全体'!$A79)</f>
        <v>0</v>
      </c>
      <c r="K79" s="15">
        <f t="shared" si="1"/>
        <v>8</v>
      </c>
    </row>
    <row r="80" spans="1:11" x14ac:dyDescent="0.15">
      <c r="A80" s="16">
        <v>77</v>
      </c>
      <c r="B80" s="16" t="s">
        <v>244</v>
      </c>
      <c r="C80" s="16" t="s">
        <v>134</v>
      </c>
      <c r="D80" s="21">
        <v>50</v>
      </c>
      <c r="E80" s="22">
        <v>8500</v>
      </c>
      <c r="F80" s="23">
        <v>170</v>
      </c>
      <c r="G80" s="24">
        <f>SUMIFS('２芝生営業所'!$H$4:$H$46,'２芝生営業所'!$B$4:$B$46,'１全体'!$A80)</f>
        <v>8</v>
      </c>
      <c r="H80" s="25">
        <f>SUMIFS('３緑が丘営業所'!$H$4:$H$50,'３緑が丘営業所'!$B$4:$B$50,'１全体'!$A80)</f>
        <v>0</v>
      </c>
      <c r="I80" s="25">
        <f>SUMIFS('４休憩所'!$H$4:$H$23,'４休憩所'!$B$4:$B$23,'１全体'!$A80)</f>
        <v>0</v>
      </c>
      <c r="J80" s="26">
        <f>SUMIFS('５バス停'!$H$4:$H$34,'５バス停'!$B$4:$B$34,'１全体'!$A80)</f>
        <v>1</v>
      </c>
      <c r="K80" s="15">
        <f t="shared" si="1"/>
        <v>9</v>
      </c>
    </row>
    <row r="81" spans="1:11" x14ac:dyDescent="0.15">
      <c r="A81" s="16">
        <v>78</v>
      </c>
      <c r="B81" s="16" t="s">
        <v>245</v>
      </c>
      <c r="C81" s="16" t="s">
        <v>135</v>
      </c>
      <c r="D81" s="41" t="s">
        <v>144</v>
      </c>
      <c r="E81" s="42" t="s">
        <v>144</v>
      </c>
      <c r="F81" s="43" t="s">
        <v>144</v>
      </c>
      <c r="G81" s="24">
        <f>SUMIFS('２芝生営業所'!$H$4:$H$46,'２芝生営業所'!$B$4:$B$46,'１全体'!$A81)</f>
        <v>8</v>
      </c>
      <c r="H81" s="25">
        <f>SUMIFS('３緑が丘営業所'!$H$4:$H$50,'３緑が丘営業所'!$B$4:$B$50,'１全体'!$A81)</f>
        <v>0</v>
      </c>
      <c r="I81" s="25">
        <f>SUMIFS('４休憩所'!$H$4:$H$23,'４休憩所'!$B$4:$B$23,'１全体'!$A81)</f>
        <v>0</v>
      </c>
      <c r="J81" s="26">
        <f>SUMIFS('５バス停'!$H$4:$H$34,'５バス停'!$B$4:$B$34,'１全体'!$A81)</f>
        <v>1</v>
      </c>
      <c r="K81" s="15">
        <f t="shared" si="1"/>
        <v>9</v>
      </c>
    </row>
    <row r="82" spans="1:11" x14ac:dyDescent="0.15">
      <c r="A82" s="16">
        <v>79</v>
      </c>
      <c r="B82" s="16" t="s">
        <v>99</v>
      </c>
      <c r="C82" s="16" t="s">
        <v>136</v>
      </c>
      <c r="D82" s="21">
        <v>62</v>
      </c>
      <c r="E82" s="22">
        <v>10000</v>
      </c>
      <c r="F82" s="23">
        <v>161.29032258064515</v>
      </c>
      <c r="G82" s="24">
        <f>SUMIFS('２芝生営業所'!$H$4:$H$46,'２芝生営業所'!$B$4:$B$46,'１全体'!$A82)</f>
        <v>9</v>
      </c>
      <c r="H82" s="25">
        <f>SUMIFS('３緑が丘営業所'!$H$4:$H$50,'３緑が丘営業所'!$B$4:$B$50,'１全体'!$A82)</f>
        <v>1</v>
      </c>
      <c r="I82" s="25">
        <f>SUMIFS('４休憩所'!$H$4:$H$23,'４休憩所'!$B$4:$B$23,'１全体'!$A82)</f>
        <v>0</v>
      </c>
      <c r="J82" s="26">
        <f>SUMIFS('５バス停'!$H$4:$H$34,'５バス停'!$B$4:$B$34,'１全体'!$A82)</f>
        <v>0</v>
      </c>
      <c r="K82" s="15">
        <f t="shared" si="1"/>
        <v>10</v>
      </c>
    </row>
    <row r="83" spans="1:11" x14ac:dyDescent="0.15">
      <c r="A83" s="16">
        <v>80</v>
      </c>
      <c r="B83" s="16" t="s">
        <v>246</v>
      </c>
      <c r="C83" s="16" t="s">
        <v>137</v>
      </c>
      <c r="D83" s="41" t="s">
        <v>144</v>
      </c>
      <c r="E83" s="42" t="s">
        <v>144</v>
      </c>
      <c r="F83" s="43" t="s">
        <v>144</v>
      </c>
      <c r="G83" s="24">
        <f>SUMIFS('２芝生営業所'!$H$4:$H$46,'２芝生営業所'!$B$4:$B$46,'１全体'!$A83)</f>
        <v>9</v>
      </c>
      <c r="H83" s="25">
        <f>SUMIFS('３緑が丘営業所'!$H$4:$H$50,'３緑が丘営業所'!$B$4:$B$50,'１全体'!$A83)</f>
        <v>1</v>
      </c>
      <c r="I83" s="25">
        <f>SUMIFS('４休憩所'!$H$4:$H$23,'４休憩所'!$B$4:$B$23,'１全体'!$A83)</f>
        <v>0</v>
      </c>
      <c r="J83" s="26">
        <f>SUMIFS('５バス停'!$H$4:$H$34,'５バス停'!$B$4:$B$34,'１全体'!$A83)</f>
        <v>0</v>
      </c>
      <c r="K83" s="15">
        <f t="shared" si="1"/>
        <v>10</v>
      </c>
    </row>
    <row r="84" spans="1:11" x14ac:dyDescent="0.15">
      <c r="A84" s="16">
        <v>81</v>
      </c>
      <c r="B84" s="16" t="s">
        <v>287</v>
      </c>
      <c r="C84" s="16" t="s">
        <v>179</v>
      </c>
      <c r="D84" s="21">
        <v>4</v>
      </c>
      <c r="E84" s="22">
        <v>440</v>
      </c>
      <c r="F84" s="23">
        <v>110</v>
      </c>
      <c r="G84" s="24">
        <f>SUMIFS('２芝生営業所'!$H$4:$H$46,'２芝生営業所'!$B$4:$B$46,'１全体'!$A84)</f>
        <v>0</v>
      </c>
      <c r="H84" s="25">
        <f>SUMIFS('３緑が丘営業所'!$H$4:$H$50,'３緑が丘営業所'!$B$4:$B$50,'１全体'!$A84)</f>
        <v>5</v>
      </c>
      <c r="I84" s="25">
        <f>SUMIFS('４休憩所'!$H$4:$H$23,'４休憩所'!$B$4:$B$23,'１全体'!$A84)</f>
        <v>0</v>
      </c>
      <c r="J84" s="26">
        <f>SUMIFS('５バス停'!$H$4:$H$34,'５バス停'!$B$4:$B$34,'１全体'!$A84)</f>
        <v>0</v>
      </c>
      <c r="K84" s="15">
        <f t="shared" si="1"/>
        <v>5</v>
      </c>
    </row>
    <row r="85" spans="1:11" x14ac:dyDescent="0.15">
      <c r="A85" s="16">
        <v>82</v>
      </c>
      <c r="B85" s="16" t="s">
        <v>287</v>
      </c>
      <c r="C85" s="16" t="s">
        <v>180</v>
      </c>
      <c r="D85" s="21">
        <v>6.8</v>
      </c>
      <c r="E85" s="22">
        <v>870</v>
      </c>
      <c r="F85" s="23">
        <v>127.94117647058823</v>
      </c>
      <c r="G85" s="24">
        <f>SUMIFS('２芝生営業所'!$H$4:$H$46,'２芝生営業所'!$B$4:$B$46,'１全体'!$A85)</f>
        <v>0</v>
      </c>
      <c r="H85" s="25">
        <f>SUMIFS('３緑が丘営業所'!$H$4:$H$50,'３緑が丘営業所'!$B$4:$B$50,'１全体'!$A85)</f>
        <v>1</v>
      </c>
      <c r="I85" s="25">
        <f>SUMIFS('４休憩所'!$H$4:$H$23,'４休憩所'!$B$4:$B$23,'１全体'!$A85)</f>
        <v>4</v>
      </c>
      <c r="J85" s="26">
        <f>SUMIFS('５バス停'!$H$4:$H$34,'５バス停'!$B$4:$B$34,'１全体'!$A85)</f>
        <v>0</v>
      </c>
      <c r="K85" s="15">
        <f t="shared" si="1"/>
        <v>5</v>
      </c>
    </row>
    <row r="86" spans="1:11" x14ac:dyDescent="0.15">
      <c r="A86" s="16">
        <v>83</v>
      </c>
      <c r="B86" s="16" t="s">
        <v>247</v>
      </c>
      <c r="C86" s="16" t="s">
        <v>138</v>
      </c>
      <c r="D86" s="21">
        <v>4.4000000000000004</v>
      </c>
      <c r="E86" s="22">
        <v>485</v>
      </c>
      <c r="F86" s="23">
        <v>110.22727272727272</v>
      </c>
      <c r="G86" s="24">
        <f>SUMIFS('２芝生営業所'!$H$4:$H$46,'２芝生営業所'!$B$4:$B$46,'１全体'!$A86)</f>
        <v>1</v>
      </c>
      <c r="H86" s="25">
        <f>SUMIFS('３緑が丘営業所'!$H$4:$H$50,'３緑が丘営業所'!$B$4:$B$50,'１全体'!$A86)</f>
        <v>1</v>
      </c>
      <c r="I86" s="25">
        <f>SUMIFS('４休憩所'!$H$4:$H$23,'４休憩所'!$B$4:$B$23,'１全体'!$A86)</f>
        <v>0</v>
      </c>
      <c r="J86" s="26">
        <f>SUMIFS('５バス停'!$H$4:$H$34,'５バス停'!$B$4:$B$34,'１全体'!$A86)</f>
        <v>0</v>
      </c>
      <c r="K86" s="15">
        <f t="shared" si="1"/>
        <v>2</v>
      </c>
    </row>
    <row r="87" spans="1:11" x14ac:dyDescent="0.15">
      <c r="A87" s="16">
        <v>84</v>
      </c>
      <c r="B87" s="16" t="s">
        <v>247</v>
      </c>
      <c r="C87" s="16" t="s">
        <v>193</v>
      </c>
      <c r="D87" s="21">
        <v>7.2</v>
      </c>
      <c r="E87" s="22">
        <v>810</v>
      </c>
      <c r="F87" s="23">
        <v>112.5</v>
      </c>
      <c r="G87" s="24">
        <f>SUMIFS('２芝生営業所'!$H$4:$H$46,'２芝生営業所'!$B$4:$B$46,'１全体'!$A87)</f>
        <v>0</v>
      </c>
      <c r="H87" s="25">
        <f>SUMIFS('３緑が丘営業所'!$H$4:$H$50,'３緑が丘営業所'!$B$4:$B$50,'１全体'!$A87)</f>
        <v>0</v>
      </c>
      <c r="I87" s="25">
        <f>SUMIFS('４休憩所'!$H$4:$H$23,'４休憩所'!$B$4:$B$23,'１全体'!$A87)</f>
        <v>10</v>
      </c>
      <c r="J87" s="26">
        <f>SUMIFS('５バス停'!$H$4:$H$34,'５バス停'!$B$4:$B$34,'１全体'!$A87)</f>
        <v>0</v>
      </c>
      <c r="K87" s="15">
        <f t="shared" si="1"/>
        <v>10</v>
      </c>
    </row>
    <row r="88" spans="1:11" x14ac:dyDescent="0.15">
      <c r="A88" s="16">
        <v>85</v>
      </c>
      <c r="B88" s="16" t="s">
        <v>100</v>
      </c>
      <c r="C88" s="16" t="s">
        <v>139</v>
      </c>
      <c r="D88" s="41" t="s">
        <v>144</v>
      </c>
      <c r="E88" s="42" t="s">
        <v>144</v>
      </c>
      <c r="F88" s="43" t="s">
        <v>144</v>
      </c>
      <c r="G88" s="24">
        <f>SUMIFS('２芝生営業所'!$H$4:$H$46,'２芝生営業所'!$B$4:$B$46,'１全体'!$A88)</f>
        <v>8</v>
      </c>
      <c r="H88" s="25">
        <f>SUMIFS('３緑が丘営業所'!$H$4:$H$50,'３緑が丘営業所'!$B$4:$B$50,'１全体'!$A88)</f>
        <v>0</v>
      </c>
      <c r="I88" s="25">
        <f>SUMIFS('４休憩所'!$H$4:$H$23,'４休憩所'!$B$4:$B$23,'１全体'!$A88)</f>
        <v>0</v>
      </c>
      <c r="J88" s="26">
        <f>SUMIFS('５バス停'!$H$4:$H$34,'５バス停'!$B$4:$B$34,'１全体'!$A88)</f>
        <v>0</v>
      </c>
      <c r="K88" s="15">
        <f t="shared" si="1"/>
        <v>8</v>
      </c>
    </row>
    <row r="89" spans="1:11" x14ac:dyDescent="0.15">
      <c r="A89" s="16">
        <v>86</v>
      </c>
      <c r="B89" s="16" t="s">
        <v>248</v>
      </c>
      <c r="C89" s="16" t="s">
        <v>140</v>
      </c>
      <c r="D89" s="41" t="s">
        <v>144</v>
      </c>
      <c r="E89" s="42" t="s">
        <v>144</v>
      </c>
      <c r="F89" s="43" t="s">
        <v>144</v>
      </c>
      <c r="G89" s="24">
        <f>SUMIFS('２芝生営業所'!$H$4:$H$46,'２芝生営業所'!$B$4:$B$46,'１全体'!$A89)</f>
        <v>4</v>
      </c>
      <c r="H89" s="25">
        <f>SUMIFS('３緑が丘営業所'!$H$4:$H$50,'３緑が丘営業所'!$B$4:$B$50,'１全体'!$A89)</f>
        <v>0</v>
      </c>
      <c r="I89" s="25">
        <f>SUMIFS('４休憩所'!$H$4:$H$23,'４休憩所'!$B$4:$B$23,'１全体'!$A89)</f>
        <v>0</v>
      </c>
      <c r="J89" s="26">
        <f>SUMIFS('５バス停'!$H$4:$H$34,'５バス停'!$B$4:$B$34,'１全体'!$A89)</f>
        <v>0</v>
      </c>
      <c r="K89" s="15">
        <f t="shared" si="1"/>
        <v>4</v>
      </c>
    </row>
    <row r="90" spans="1:11" x14ac:dyDescent="0.15">
      <c r="A90" s="16">
        <v>87</v>
      </c>
      <c r="B90" s="16" t="s">
        <v>101</v>
      </c>
      <c r="C90" s="16" t="s">
        <v>141</v>
      </c>
      <c r="D90" s="41" t="s">
        <v>144</v>
      </c>
      <c r="E90" s="42" t="s">
        <v>144</v>
      </c>
      <c r="F90" s="43" t="s">
        <v>144</v>
      </c>
      <c r="G90" s="24">
        <f>SUMIFS('２芝生営業所'!$H$4:$H$46,'２芝生営業所'!$B$4:$B$46,'１全体'!$A90)</f>
        <v>12</v>
      </c>
      <c r="H90" s="25">
        <f>SUMIFS('３緑が丘営業所'!$H$4:$H$50,'３緑が丘営業所'!$B$4:$B$50,'１全体'!$A90)</f>
        <v>0</v>
      </c>
      <c r="I90" s="25">
        <f>SUMIFS('４休憩所'!$H$4:$H$23,'４休憩所'!$B$4:$B$23,'１全体'!$A90)</f>
        <v>0</v>
      </c>
      <c r="J90" s="26">
        <f>SUMIFS('５バス停'!$H$4:$H$34,'５バス停'!$B$4:$B$34,'１全体'!$A90)</f>
        <v>2</v>
      </c>
      <c r="K90" s="15">
        <f t="shared" si="1"/>
        <v>14</v>
      </c>
    </row>
    <row r="91" spans="1:11" x14ac:dyDescent="0.15">
      <c r="A91" s="16">
        <v>88</v>
      </c>
      <c r="B91" s="16" t="s">
        <v>80</v>
      </c>
      <c r="C91" s="16" t="s">
        <v>142</v>
      </c>
      <c r="D91" s="41" t="s">
        <v>144</v>
      </c>
      <c r="E91" s="42" t="s">
        <v>144</v>
      </c>
      <c r="F91" s="43" t="s">
        <v>144</v>
      </c>
      <c r="G91" s="24">
        <f>SUMIFS('２芝生営業所'!$H$4:$H$46,'２芝生営業所'!$B$4:$B$46,'１全体'!$A91)</f>
        <v>12</v>
      </c>
      <c r="H91" s="25">
        <f>SUMIFS('３緑が丘営業所'!$H$4:$H$50,'３緑が丘営業所'!$B$4:$B$50,'１全体'!$A91)</f>
        <v>0</v>
      </c>
      <c r="I91" s="25">
        <f>SUMIFS('４休憩所'!$H$4:$H$23,'４休憩所'!$B$4:$B$23,'１全体'!$A91)</f>
        <v>0</v>
      </c>
      <c r="J91" s="26">
        <f>SUMIFS('５バス停'!$H$4:$H$34,'５バス停'!$B$4:$B$34,'１全体'!$A91)</f>
        <v>0</v>
      </c>
      <c r="K91" s="15">
        <f t="shared" si="1"/>
        <v>12</v>
      </c>
    </row>
    <row r="92" spans="1:11" x14ac:dyDescent="0.15">
      <c r="A92" s="16">
        <v>89</v>
      </c>
      <c r="B92" s="16" t="s">
        <v>80</v>
      </c>
      <c r="C92" s="16" t="s">
        <v>143</v>
      </c>
      <c r="D92" s="41" t="s">
        <v>144</v>
      </c>
      <c r="E92" s="42" t="s">
        <v>144</v>
      </c>
      <c r="F92" s="43" t="s">
        <v>144</v>
      </c>
      <c r="G92" s="24">
        <f>SUMIFS('２芝生営業所'!$H$4:$H$46,'２芝生営業所'!$B$4:$B$46,'１全体'!$A92)</f>
        <v>24</v>
      </c>
      <c r="H92" s="25">
        <f>SUMIFS('３緑が丘営業所'!$H$4:$H$50,'３緑が丘営業所'!$B$4:$B$50,'１全体'!$A92)</f>
        <v>0</v>
      </c>
      <c r="I92" s="25">
        <f>SUMIFS('４休憩所'!$H$4:$H$23,'４休憩所'!$B$4:$B$23,'１全体'!$A92)</f>
        <v>0</v>
      </c>
      <c r="J92" s="26">
        <f>SUMIFS('５バス停'!$H$4:$H$34,'５バス停'!$B$4:$B$34,'１全体'!$A92)</f>
        <v>0</v>
      </c>
      <c r="K92" s="15">
        <f t="shared" si="1"/>
        <v>24</v>
      </c>
    </row>
    <row r="93" spans="1:11" x14ac:dyDescent="0.15">
      <c r="A93" s="16">
        <v>90</v>
      </c>
      <c r="B93" s="16" t="s">
        <v>288</v>
      </c>
      <c r="C93" s="16" t="s">
        <v>56</v>
      </c>
      <c r="D93" s="21">
        <v>11</v>
      </c>
      <c r="E93" s="22">
        <v>1200</v>
      </c>
      <c r="F93" s="23">
        <v>109.09090909090909</v>
      </c>
      <c r="G93" s="24">
        <f>SUMIFS('２芝生営業所'!$H$4:$H$46,'２芝生営業所'!$B$4:$B$46,'１全体'!$A93)</f>
        <v>0</v>
      </c>
      <c r="H93" s="25">
        <f>SUMIFS('３緑が丘営業所'!$H$4:$H$50,'３緑が丘営業所'!$B$4:$B$50,'１全体'!$A93)</f>
        <v>0</v>
      </c>
      <c r="I93" s="25">
        <f>SUMIFS('４休憩所'!$H$4:$H$23,'４休憩所'!$B$4:$B$23,'１全体'!$A93)</f>
        <v>0</v>
      </c>
      <c r="J93" s="26">
        <f>SUMIFS('５バス停'!$H$4:$H$34,'５バス停'!$B$4:$B$34,'１全体'!$A93)</f>
        <v>2</v>
      </c>
      <c r="K93" s="15">
        <f t="shared" si="1"/>
        <v>2</v>
      </c>
    </row>
    <row r="94" spans="1:11" x14ac:dyDescent="0.15">
      <c r="A94" s="16">
        <v>91</v>
      </c>
      <c r="B94" s="16" t="s">
        <v>289</v>
      </c>
      <c r="C94" s="16" t="s">
        <v>58</v>
      </c>
      <c r="D94" s="21">
        <v>19.399999999999999</v>
      </c>
      <c r="E94" s="22">
        <v>2500</v>
      </c>
      <c r="F94" s="23">
        <v>128.86597938144331</v>
      </c>
      <c r="G94" s="24">
        <f>SUMIFS('２芝生営業所'!$H$4:$H$46,'２芝生営業所'!$B$4:$B$46,'１全体'!$A94)</f>
        <v>0</v>
      </c>
      <c r="H94" s="25">
        <f>SUMIFS('３緑が丘営業所'!$H$4:$H$50,'３緑が丘営業所'!$B$4:$B$50,'１全体'!$A94)</f>
        <v>0</v>
      </c>
      <c r="I94" s="25">
        <f>SUMIFS('４休憩所'!$H$4:$H$23,'４休憩所'!$B$4:$B$23,'１全体'!$A94)</f>
        <v>0</v>
      </c>
      <c r="J94" s="26">
        <f>SUMIFS('５バス停'!$H$4:$H$34,'５バス停'!$B$4:$B$34,'１全体'!$A94)</f>
        <v>48</v>
      </c>
      <c r="K94" s="15">
        <f t="shared" si="1"/>
        <v>48</v>
      </c>
    </row>
    <row r="95" spans="1:11" x14ac:dyDescent="0.15">
      <c r="A95" s="16">
        <v>92</v>
      </c>
      <c r="B95" s="16" t="s">
        <v>290</v>
      </c>
      <c r="C95" s="16" t="s">
        <v>60</v>
      </c>
      <c r="D95" s="21">
        <v>14.8</v>
      </c>
      <c r="E95" s="22">
        <v>2600</v>
      </c>
      <c r="F95" s="23">
        <v>175.67567567567568</v>
      </c>
      <c r="G95" s="24">
        <f>SUMIFS('２芝生営業所'!$H$4:$H$46,'２芝生営業所'!$B$4:$B$46,'１全体'!$A95)</f>
        <v>0</v>
      </c>
      <c r="H95" s="25">
        <f>SUMIFS('３緑が丘営業所'!$H$4:$H$50,'３緑が丘営業所'!$B$4:$B$50,'１全体'!$A95)</f>
        <v>0</v>
      </c>
      <c r="I95" s="25">
        <f>SUMIFS('４休憩所'!$H$4:$H$23,'４休憩所'!$B$4:$B$23,'１全体'!$A95)</f>
        <v>0</v>
      </c>
      <c r="J95" s="26">
        <f>SUMIFS('５バス停'!$H$4:$H$34,'５バス停'!$B$4:$B$34,'１全体'!$A95)</f>
        <v>17</v>
      </c>
      <c r="K95" s="15">
        <f t="shared" si="1"/>
        <v>17</v>
      </c>
    </row>
    <row r="96" spans="1:11" x14ac:dyDescent="0.15">
      <c r="A96" s="16">
        <v>93</v>
      </c>
      <c r="B96" s="16" t="s">
        <v>291</v>
      </c>
      <c r="C96" s="16" t="s">
        <v>62</v>
      </c>
      <c r="D96" s="21">
        <v>28.7</v>
      </c>
      <c r="E96" s="22">
        <v>3500</v>
      </c>
      <c r="F96" s="23">
        <v>121.95121951219512</v>
      </c>
      <c r="G96" s="24">
        <f>SUMIFS('２芝生営業所'!$H$4:$H$46,'２芝生営業所'!$B$4:$B$46,'１全体'!$A96)</f>
        <v>0</v>
      </c>
      <c r="H96" s="25">
        <f>SUMIFS('３緑が丘営業所'!$H$4:$H$50,'３緑が丘営業所'!$B$4:$B$50,'１全体'!$A96)</f>
        <v>0</v>
      </c>
      <c r="I96" s="25">
        <f>SUMIFS('４休憩所'!$H$4:$H$23,'４休憩所'!$B$4:$B$23,'１全体'!$A96)</f>
        <v>0</v>
      </c>
      <c r="J96" s="26">
        <f>SUMIFS('５バス停'!$H$4:$H$34,'５バス停'!$B$4:$B$34,'１全体'!$A96)</f>
        <v>30</v>
      </c>
      <c r="K96" s="15">
        <f t="shared" si="1"/>
        <v>30</v>
      </c>
    </row>
    <row r="97" spans="1:11" x14ac:dyDescent="0.15">
      <c r="A97" s="16">
        <v>94</v>
      </c>
      <c r="B97" s="16" t="s">
        <v>292</v>
      </c>
      <c r="C97" s="16" t="s">
        <v>64</v>
      </c>
      <c r="D97" s="21">
        <v>12</v>
      </c>
      <c r="E97" s="42" t="s">
        <v>144</v>
      </c>
      <c r="F97" s="43" t="s">
        <v>144</v>
      </c>
      <c r="G97" s="24">
        <f>SUMIFS('２芝生営業所'!$H$4:$H$46,'２芝生営業所'!$B$4:$B$46,'１全体'!$A97)</f>
        <v>0</v>
      </c>
      <c r="H97" s="25">
        <f>SUMIFS('３緑が丘営業所'!$H$4:$H$50,'３緑が丘営業所'!$B$4:$B$50,'１全体'!$A97)</f>
        <v>0</v>
      </c>
      <c r="I97" s="25">
        <f>SUMIFS('４休憩所'!$H$4:$H$23,'４休憩所'!$B$4:$B$23,'１全体'!$A97)</f>
        <v>0</v>
      </c>
      <c r="J97" s="26">
        <f>SUMIFS('５バス停'!$H$4:$H$34,'５バス停'!$B$4:$B$34,'１全体'!$A97)</f>
        <v>2</v>
      </c>
      <c r="K97" s="15">
        <f t="shared" si="1"/>
        <v>2</v>
      </c>
    </row>
    <row r="98" spans="1:11" x14ac:dyDescent="0.15">
      <c r="A98" s="16">
        <v>95</v>
      </c>
      <c r="B98" s="16" t="s">
        <v>293</v>
      </c>
      <c r="C98" s="16" t="s">
        <v>66</v>
      </c>
      <c r="D98" s="21">
        <v>34</v>
      </c>
      <c r="E98" s="42" t="s">
        <v>144</v>
      </c>
      <c r="F98" s="43" t="s">
        <v>144</v>
      </c>
      <c r="G98" s="24">
        <f>SUMIFS('２芝生営業所'!$H$4:$H$46,'２芝生営業所'!$B$4:$B$46,'１全体'!$A98)</f>
        <v>0</v>
      </c>
      <c r="H98" s="25">
        <f>SUMIFS('３緑が丘営業所'!$H$4:$H$50,'３緑が丘営業所'!$B$4:$B$50,'１全体'!$A98)</f>
        <v>0</v>
      </c>
      <c r="I98" s="25">
        <f>SUMIFS('４休憩所'!$H$4:$H$23,'４休憩所'!$B$4:$B$23,'１全体'!$A98)</f>
        <v>0</v>
      </c>
      <c r="J98" s="26">
        <f>SUMIFS('５バス停'!$H$4:$H$34,'５バス停'!$B$4:$B$34,'１全体'!$A98)</f>
        <v>9</v>
      </c>
      <c r="K98" s="15">
        <f t="shared" si="1"/>
        <v>9</v>
      </c>
    </row>
    <row r="99" spans="1:11" x14ac:dyDescent="0.15">
      <c r="A99" s="16">
        <v>96</v>
      </c>
      <c r="B99" s="16" t="s">
        <v>293</v>
      </c>
      <c r="C99" s="16" t="s">
        <v>68</v>
      </c>
      <c r="D99" s="21">
        <v>34</v>
      </c>
      <c r="E99" s="42" t="s">
        <v>144</v>
      </c>
      <c r="F99" s="43" t="s">
        <v>144</v>
      </c>
      <c r="G99" s="24">
        <f>SUMIFS('２芝生営業所'!$H$4:$H$46,'２芝生営業所'!$B$4:$B$46,'１全体'!$A99)</f>
        <v>0</v>
      </c>
      <c r="H99" s="25">
        <f>SUMIFS('３緑が丘営業所'!$H$4:$H$50,'３緑が丘営業所'!$B$4:$B$50,'１全体'!$A99)</f>
        <v>0</v>
      </c>
      <c r="I99" s="25">
        <f>SUMIFS('４休憩所'!$H$4:$H$23,'４休憩所'!$B$4:$B$23,'１全体'!$A99)</f>
        <v>0</v>
      </c>
      <c r="J99" s="26">
        <f>SUMIFS('５バス停'!$H$4:$H$34,'５バス停'!$B$4:$B$34,'１全体'!$A99)</f>
        <v>3</v>
      </c>
      <c r="K99" s="15">
        <f t="shared" si="1"/>
        <v>3</v>
      </c>
    </row>
    <row r="100" spans="1:11" x14ac:dyDescent="0.15">
      <c r="A100" s="16">
        <v>97</v>
      </c>
      <c r="B100" s="16" t="s">
        <v>294</v>
      </c>
      <c r="C100" s="16" t="s">
        <v>69</v>
      </c>
      <c r="D100" s="21">
        <v>34</v>
      </c>
      <c r="E100" s="42" t="s">
        <v>144</v>
      </c>
      <c r="F100" s="43" t="s">
        <v>144</v>
      </c>
      <c r="G100" s="24">
        <f>SUMIFS('２芝生営業所'!$H$4:$H$46,'２芝生営業所'!$B$4:$B$46,'１全体'!$A100)</f>
        <v>0</v>
      </c>
      <c r="H100" s="25">
        <f>SUMIFS('３緑が丘営業所'!$H$4:$H$50,'３緑が丘営業所'!$B$4:$B$50,'１全体'!$A100)</f>
        <v>0</v>
      </c>
      <c r="I100" s="25">
        <f>SUMIFS('４休憩所'!$H$4:$H$23,'４休憩所'!$B$4:$B$23,'１全体'!$A100)</f>
        <v>0</v>
      </c>
      <c r="J100" s="26">
        <f>SUMIFS('５バス停'!$H$4:$H$34,'５バス停'!$B$4:$B$34,'１全体'!$A100)</f>
        <v>3</v>
      </c>
      <c r="K100" s="15">
        <f t="shared" si="1"/>
        <v>3</v>
      </c>
    </row>
    <row r="101" spans="1:11" x14ac:dyDescent="0.15">
      <c r="A101" s="16">
        <v>98</v>
      </c>
      <c r="B101" s="16" t="s">
        <v>295</v>
      </c>
      <c r="C101" s="16" t="s">
        <v>194</v>
      </c>
      <c r="D101" s="21">
        <v>64</v>
      </c>
      <c r="E101" s="42" t="s">
        <v>144</v>
      </c>
      <c r="F101" s="43" t="s">
        <v>144</v>
      </c>
      <c r="G101" s="24">
        <f>SUMIFS('２芝生営業所'!$H$4:$H$46,'２芝生営業所'!$B$4:$B$46,'１全体'!$A101)</f>
        <v>0</v>
      </c>
      <c r="H101" s="25">
        <f>SUMIFS('３緑が丘営業所'!$H$4:$H$50,'３緑が丘営業所'!$B$4:$B$50,'１全体'!$A101)</f>
        <v>0</v>
      </c>
      <c r="I101" s="25">
        <f>SUMIFS('４休憩所'!$H$4:$H$23,'４休憩所'!$B$4:$B$23,'１全体'!$A101)</f>
        <v>0</v>
      </c>
      <c r="J101" s="26">
        <f>SUMIFS('５バス停'!$H$4:$H$34,'５バス停'!$B$4:$B$34,'１全体'!$A101)</f>
        <v>24</v>
      </c>
      <c r="K101" s="15">
        <f t="shared" si="1"/>
        <v>24</v>
      </c>
    </row>
    <row r="102" spans="1:11" x14ac:dyDescent="0.15">
      <c r="A102" s="16">
        <v>99</v>
      </c>
      <c r="B102" s="16" t="s">
        <v>293</v>
      </c>
      <c r="C102" s="16" t="s">
        <v>72</v>
      </c>
      <c r="D102" s="21">
        <v>64</v>
      </c>
      <c r="E102" s="42" t="s">
        <v>144</v>
      </c>
      <c r="F102" s="43" t="s">
        <v>144</v>
      </c>
      <c r="G102" s="24">
        <f>SUMIFS('２芝生営業所'!$H$4:$H$46,'２芝生営業所'!$B$4:$B$46,'１全体'!$A102)</f>
        <v>0</v>
      </c>
      <c r="H102" s="25">
        <f>SUMIFS('３緑が丘営業所'!$H$4:$H$50,'３緑が丘営業所'!$B$4:$B$50,'１全体'!$A102)</f>
        <v>0</v>
      </c>
      <c r="I102" s="25">
        <f>SUMIFS('４休憩所'!$H$4:$H$23,'４休憩所'!$B$4:$B$23,'１全体'!$A102)</f>
        <v>0</v>
      </c>
      <c r="J102" s="26">
        <f>SUMIFS('５バス停'!$H$4:$H$34,'５バス停'!$B$4:$B$34,'１全体'!$A102)</f>
        <v>16</v>
      </c>
      <c r="K102" s="15">
        <f t="shared" si="1"/>
        <v>16</v>
      </c>
    </row>
    <row r="103" spans="1:11" x14ac:dyDescent="0.15">
      <c r="A103" s="16">
        <v>100</v>
      </c>
      <c r="B103" s="16" t="s">
        <v>296</v>
      </c>
      <c r="C103" s="16" t="s">
        <v>73</v>
      </c>
      <c r="D103" s="21">
        <v>17.3</v>
      </c>
      <c r="E103" s="22">
        <v>1905</v>
      </c>
      <c r="F103" s="23">
        <v>110.11560693641619</v>
      </c>
      <c r="G103" s="24">
        <f>SUMIFS('２芝生営業所'!$H$4:$H$46,'２芝生営業所'!$B$4:$B$46,'１全体'!$A103)</f>
        <v>0</v>
      </c>
      <c r="H103" s="25">
        <f>SUMIFS('３緑が丘営業所'!$H$4:$H$50,'３緑が丘営業所'!$B$4:$B$50,'１全体'!$A103)</f>
        <v>0</v>
      </c>
      <c r="I103" s="25">
        <f>SUMIFS('４休憩所'!$H$4:$H$23,'４休憩所'!$B$4:$B$23,'１全体'!$A103)</f>
        <v>0</v>
      </c>
      <c r="J103" s="26">
        <f>SUMIFS('５バス停'!$H$4:$H$34,'５バス停'!$B$4:$B$34,'１全体'!$A103)</f>
        <v>2</v>
      </c>
      <c r="K103" s="15">
        <f t="shared" si="1"/>
        <v>2</v>
      </c>
    </row>
    <row r="104" spans="1:11" x14ac:dyDescent="0.15">
      <c r="A104" s="16">
        <v>101</v>
      </c>
      <c r="B104" s="16" t="s">
        <v>297</v>
      </c>
      <c r="C104" s="16" t="s">
        <v>75</v>
      </c>
      <c r="D104" s="21">
        <v>10</v>
      </c>
      <c r="E104" s="22">
        <v>1200</v>
      </c>
      <c r="F104" s="23">
        <v>120</v>
      </c>
      <c r="G104" s="24">
        <f>SUMIFS('２芝生営業所'!$H$4:$H$46,'２芝生営業所'!$B$4:$B$46,'１全体'!$A104)</f>
        <v>0</v>
      </c>
      <c r="H104" s="25">
        <f>SUMIFS('３緑が丘営業所'!$H$4:$H$50,'３緑が丘営業所'!$B$4:$B$50,'１全体'!$A104)</f>
        <v>0</v>
      </c>
      <c r="I104" s="25">
        <f>SUMIFS('４休憩所'!$H$4:$H$23,'４休憩所'!$B$4:$B$23,'１全体'!$A104)</f>
        <v>0</v>
      </c>
      <c r="J104" s="26">
        <f>SUMIFS('５バス停'!$H$4:$H$34,'５バス停'!$B$4:$B$34,'１全体'!$A104)</f>
        <v>12</v>
      </c>
      <c r="K104" s="15">
        <f t="shared" si="1"/>
        <v>12</v>
      </c>
    </row>
    <row r="105" spans="1:11" x14ac:dyDescent="0.15">
      <c r="A105" s="16">
        <v>102</v>
      </c>
      <c r="B105" s="16" t="s">
        <v>297</v>
      </c>
      <c r="C105" s="16" t="s">
        <v>77</v>
      </c>
      <c r="D105" s="21">
        <v>11</v>
      </c>
      <c r="E105" s="22">
        <v>1300</v>
      </c>
      <c r="F105" s="23">
        <v>118.18181818181819</v>
      </c>
      <c r="G105" s="24">
        <f>SUMIFS('２芝生営業所'!$H$4:$H$46,'２芝生営業所'!$B$4:$B$46,'１全体'!$A105)</f>
        <v>0</v>
      </c>
      <c r="H105" s="25">
        <f>SUMIFS('３緑が丘営業所'!$H$4:$H$50,'３緑が丘営業所'!$B$4:$B$50,'１全体'!$A105)</f>
        <v>0</v>
      </c>
      <c r="I105" s="25">
        <f>SUMIFS('４休憩所'!$H$4:$H$23,'４休憩所'!$B$4:$B$23,'１全体'!$A105)</f>
        <v>0</v>
      </c>
      <c r="J105" s="26">
        <f>SUMIFS('５バス停'!$H$4:$H$34,'５バス停'!$B$4:$B$34,'１全体'!$A105)</f>
        <v>8</v>
      </c>
      <c r="K105" s="15">
        <f t="shared" si="1"/>
        <v>8</v>
      </c>
    </row>
    <row r="106" spans="1:11" x14ac:dyDescent="0.15">
      <c r="A106" s="16">
        <v>103</v>
      </c>
      <c r="B106" s="16" t="s">
        <v>297</v>
      </c>
      <c r="C106" s="16" t="s">
        <v>78</v>
      </c>
      <c r="D106" s="21">
        <v>20</v>
      </c>
      <c r="E106" s="22">
        <v>2400</v>
      </c>
      <c r="F106" s="23">
        <v>120</v>
      </c>
      <c r="G106" s="24">
        <f>SUMIFS('２芝生営業所'!$H$4:$H$46,'２芝生営業所'!$B$4:$B$46,'１全体'!$A106)</f>
        <v>0</v>
      </c>
      <c r="H106" s="25">
        <f>SUMIFS('３緑が丘営業所'!$H$4:$H$50,'３緑が丘営業所'!$B$4:$B$50,'１全体'!$A106)</f>
        <v>0</v>
      </c>
      <c r="I106" s="25">
        <f>SUMIFS('４休憩所'!$H$4:$H$23,'４休憩所'!$B$4:$B$23,'１全体'!$A106)</f>
        <v>0</v>
      </c>
      <c r="J106" s="26">
        <f>SUMIFS('５バス停'!$H$4:$H$34,'５バス停'!$B$4:$B$34,'１全体'!$A106)</f>
        <v>12</v>
      </c>
      <c r="K106" s="15">
        <f t="shared" si="1"/>
        <v>12</v>
      </c>
    </row>
    <row r="107" spans="1:11" x14ac:dyDescent="0.15">
      <c r="A107" s="16">
        <v>104</v>
      </c>
      <c r="B107" s="16" t="s">
        <v>80</v>
      </c>
      <c r="C107" s="16" t="s">
        <v>79</v>
      </c>
      <c r="D107" s="41" t="s">
        <v>144</v>
      </c>
      <c r="E107" s="42" t="s">
        <v>144</v>
      </c>
      <c r="F107" s="43" t="s">
        <v>144</v>
      </c>
      <c r="G107" s="24">
        <f>SUMIFS('２芝生営業所'!$H$4:$H$46,'２芝生営業所'!$B$4:$B$46,'１全体'!$A107)</f>
        <v>0</v>
      </c>
      <c r="H107" s="25">
        <f>SUMIFS('３緑が丘営業所'!$H$4:$H$50,'３緑が丘営業所'!$B$4:$B$50,'１全体'!$A107)</f>
        <v>0</v>
      </c>
      <c r="I107" s="25">
        <f>SUMIFS('４休憩所'!$H$4:$H$23,'４休憩所'!$B$4:$B$23,'１全体'!$A107)</f>
        <v>0</v>
      </c>
      <c r="J107" s="26">
        <f>SUMIFS('５バス停'!$H$4:$H$34,'５バス停'!$B$4:$B$34,'１全体'!$A107)</f>
        <v>2</v>
      </c>
      <c r="K107" s="15">
        <f t="shared" si="1"/>
        <v>2</v>
      </c>
    </row>
    <row r="108" spans="1:11" x14ac:dyDescent="0.15">
      <c r="A108" s="16">
        <v>105</v>
      </c>
      <c r="B108" s="16" t="s">
        <v>80</v>
      </c>
      <c r="C108" s="16" t="s">
        <v>195</v>
      </c>
      <c r="D108" s="41" t="s">
        <v>144</v>
      </c>
      <c r="E108" s="42" t="s">
        <v>144</v>
      </c>
      <c r="F108" s="43" t="s">
        <v>144</v>
      </c>
      <c r="G108" s="24">
        <f>SUMIFS('２芝生営業所'!$H$4:$H$46,'２芝生営業所'!$B$4:$B$46,'１全体'!$A108)</f>
        <v>0</v>
      </c>
      <c r="H108" s="25">
        <f>SUMIFS('３緑が丘営業所'!$H$4:$H$50,'３緑が丘営業所'!$B$4:$B$50,'１全体'!$A108)</f>
        <v>0</v>
      </c>
      <c r="I108" s="25">
        <f>SUMIFS('４休憩所'!$H$4:$H$23,'４休憩所'!$B$4:$B$23,'１全体'!$A108)</f>
        <v>0</v>
      </c>
      <c r="J108" s="26">
        <f>SUMIFS('５バス停'!$H$4:$H$34,'５バス停'!$B$4:$B$34,'１全体'!$A108)</f>
        <v>10</v>
      </c>
      <c r="K108" s="15">
        <f t="shared" si="1"/>
        <v>10</v>
      </c>
    </row>
    <row r="109" spans="1:11" x14ac:dyDescent="0.15">
      <c r="A109" s="16">
        <v>106</v>
      </c>
      <c r="B109" s="16" t="s">
        <v>80</v>
      </c>
      <c r="C109" s="16" t="s">
        <v>81</v>
      </c>
      <c r="D109" s="41" t="s">
        <v>144</v>
      </c>
      <c r="E109" s="42" t="s">
        <v>144</v>
      </c>
      <c r="F109" s="43" t="s">
        <v>144</v>
      </c>
      <c r="G109" s="24">
        <f>SUMIFS('２芝生営業所'!$H$4:$H$46,'２芝生営業所'!$B$4:$B$46,'１全体'!$A109)</f>
        <v>0</v>
      </c>
      <c r="H109" s="25">
        <f>SUMIFS('３緑が丘営業所'!$H$4:$H$50,'３緑が丘営業所'!$B$4:$B$50,'１全体'!$A109)</f>
        <v>0</v>
      </c>
      <c r="I109" s="25">
        <f>SUMIFS('４休憩所'!$H$4:$H$23,'４休憩所'!$B$4:$B$23,'１全体'!$A109)</f>
        <v>0</v>
      </c>
      <c r="J109" s="26">
        <f>SUMIFS('５バス停'!$H$4:$H$34,'５バス停'!$B$4:$B$34,'１全体'!$A109)</f>
        <v>30</v>
      </c>
      <c r="K109" s="15">
        <f t="shared" si="1"/>
        <v>30</v>
      </c>
    </row>
    <row r="110" spans="1:11" x14ac:dyDescent="0.15">
      <c r="A110" s="16">
        <v>107</v>
      </c>
      <c r="B110" s="16" t="s">
        <v>80</v>
      </c>
      <c r="C110" s="16" t="s">
        <v>82</v>
      </c>
      <c r="D110" s="41" t="s">
        <v>144</v>
      </c>
      <c r="E110" s="42" t="s">
        <v>144</v>
      </c>
      <c r="F110" s="43" t="s">
        <v>144</v>
      </c>
      <c r="G110" s="24">
        <f>SUMIFS('２芝生営業所'!$H$4:$H$46,'２芝生営業所'!$B$4:$B$46,'１全体'!$A110)</f>
        <v>0</v>
      </c>
      <c r="H110" s="25">
        <f>SUMIFS('３緑が丘営業所'!$H$4:$H$50,'３緑が丘営業所'!$B$4:$B$50,'１全体'!$A110)</f>
        <v>0</v>
      </c>
      <c r="I110" s="25">
        <f>SUMIFS('４休憩所'!$H$4:$H$23,'４休憩所'!$B$4:$B$23,'１全体'!$A110)</f>
        <v>0</v>
      </c>
      <c r="J110" s="26">
        <f>SUMIFS('５バス停'!$H$4:$H$34,'５バス停'!$B$4:$B$34,'１全体'!$A110)</f>
        <v>5</v>
      </c>
      <c r="K110" s="15">
        <f t="shared" si="1"/>
        <v>5</v>
      </c>
    </row>
    <row r="111" spans="1:11" x14ac:dyDescent="0.15">
      <c r="A111" s="16">
        <v>108</v>
      </c>
      <c r="B111" s="16" t="s">
        <v>84</v>
      </c>
      <c r="C111" s="16" t="s">
        <v>83</v>
      </c>
      <c r="D111" s="21">
        <v>10</v>
      </c>
      <c r="E111" s="22">
        <v>1360</v>
      </c>
      <c r="F111" s="23">
        <v>136</v>
      </c>
      <c r="G111" s="24">
        <f>SUMIFS('２芝生営業所'!$H$4:$H$46,'２芝生営業所'!$B$4:$B$46,'１全体'!$A111)</f>
        <v>0</v>
      </c>
      <c r="H111" s="25">
        <f>SUMIFS('３緑が丘営業所'!$H$4:$H$50,'３緑が丘営業所'!$B$4:$B$50,'１全体'!$A111)</f>
        <v>0</v>
      </c>
      <c r="I111" s="25">
        <f>SUMIFS('４休憩所'!$H$4:$H$23,'４休憩所'!$B$4:$B$23,'１全体'!$A111)</f>
        <v>0</v>
      </c>
      <c r="J111" s="26">
        <f>SUMIFS('５バス停'!$H$4:$H$34,'５バス停'!$B$4:$B$34,'１全体'!$A111)</f>
        <v>3</v>
      </c>
      <c r="K111" s="15">
        <f t="shared" si="1"/>
        <v>3</v>
      </c>
    </row>
    <row r="112" spans="1:11" x14ac:dyDescent="0.15">
      <c r="A112" s="16">
        <v>109</v>
      </c>
      <c r="B112" s="16" t="s">
        <v>86</v>
      </c>
      <c r="C112" s="16" t="s">
        <v>85</v>
      </c>
      <c r="D112" s="21">
        <v>16</v>
      </c>
      <c r="E112" s="22">
        <v>2260</v>
      </c>
      <c r="F112" s="23">
        <v>141.25</v>
      </c>
      <c r="G112" s="24">
        <f>SUMIFS('２芝生営業所'!$H$4:$H$46,'２芝生営業所'!$B$4:$B$46,'１全体'!$A112)</f>
        <v>0</v>
      </c>
      <c r="H112" s="25">
        <f>SUMIFS('３緑が丘営業所'!$H$4:$H$50,'３緑が丘営業所'!$B$4:$B$50,'１全体'!$A112)</f>
        <v>0</v>
      </c>
      <c r="I112" s="25">
        <f>SUMIFS('４休憩所'!$H$4:$H$23,'４休憩所'!$B$4:$B$23,'１全体'!$A112)</f>
        <v>0</v>
      </c>
      <c r="J112" s="26">
        <f>SUMIFS('５バス停'!$H$4:$H$34,'５バス停'!$B$4:$B$34,'１全体'!$A112)</f>
        <v>4</v>
      </c>
      <c r="K112" s="15">
        <f t="shared" si="1"/>
        <v>4</v>
      </c>
    </row>
    <row r="113" spans="1:11" x14ac:dyDescent="0.15">
      <c r="A113" s="16">
        <v>110</v>
      </c>
      <c r="B113" s="16" t="s">
        <v>88</v>
      </c>
      <c r="C113" s="16" t="s">
        <v>87</v>
      </c>
      <c r="D113" s="21">
        <v>18</v>
      </c>
      <c r="E113" s="22">
        <v>2480</v>
      </c>
      <c r="F113" s="23">
        <v>137.77777777777777</v>
      </c>
      <c r="G113" s="24">
        <f>SUMIFS('２芝生営業所'!$H$4:$H$46,'２芝生営業所'!$B$4:$B$46,'１全体'!$A113)</f>
        <v>0</v>
      </c>
      <c r="H113" s="25">
        <f>SUMIFS('３緑が丘営業所'!$H$4:$H$50,'３緑が丘営業所'!$B$4:$B$50,'１全体'!$A113)</f>
        <v>0</v>
      </c>
      <c r="I113" s="25">
        <f>SUMIFS('４休憩所'!$H$4:$H$23,'４休憩所'!$B$4:$B$23,'１全体'!$A113)</f>
        <v>0</v>
      </c>
      <c r="J113" s="26">
        <f>SUMIFS('５バス停'!$H$4:$H$34,'５バス停'!$B$4:$B$34,'１全体'!$A113)</f>
        <v>12</v>
      </c>
      <c r="K113" s="15">
        <f t="shared" si="1"/>
        <v>12</v>
      </c>
    </row>
    <row r="114" spans="1:11" x14ac:dyDescent="0.15">
      <c r="A114" s="16">
        <v>111</v>
      </c>
      <c r="B114" s="16" t="s">
        <v>298</v>
      </c>
      <c r="C114" s="16" t="s">
        <v>89</v>
      </c>
      <c r="D114" s="41" t="s">
        <v>144</v>
      </c>
      <c r="E114" s="42" t="s">
        <v>144</v>
      </c>
      <c r="F114" s="43" t="s">
        <v>144</v>
      </c>
      <c r="G114" s="24">
        <f>SUMIFS('２芝生営業所'!$H$4:$H$46,'２芝生営業所'!$B$4:$B$46,'１全体'!$A114)</f>
        <v>0</v>
      </c>
      <c r="H114" s="25">
        <f>SUMIFS('３緑が丘営業所'!$H$4:$H$50,'３緑が丘営業所'!$B$4:$B$50,'１全体'!$A114)</f>
        <v>0</v>
      </c>
      <c r="I114" s="25">
        <f>SUMIFS('４休憩所'!$H$4:$H$23,'４休憩所'!$B$4:$B$23,'１全体'!$A114)</f>
        <v>0</v>
      </c>
      <c r="J114" s="26">
        <f>SUMIFS('５バス停'!$H$4:$H$34,'５バス停'!$B$4:$B$34,'１全体'!$A114)</f>
        <v>3</v>
      </c>
      <c r="K114" s="15">
        <f t="shared" si="1"/>
        <v>3</v>
      </c>
    </row>
    <row r="115" spans="1:11" x14ac:dyDescent="0.15">
      <c r="A115" s="16">
        <v>112</v>
      </c>
      <c r="B115" s="16" t="s">
        <v>299</v>
      </c>
      <c r="C115" s="16" t="s">
        <v>91</v>
      </c>
      <c r="D115" s="41" t="s">
        <v>144</v>
      </c>
      <c r="E115" s="42" t="s">
        <v>144</v>
      </c>
      <c r="F115" s="43" t="s">
        <v>144</v>
      </c>
      <c r="G115" s="24">
        <f>SUMIFS('２芝生営業所'!$H$4:$H$46,'２芝生営業所'!$B$4:$B$46,'１全体'!$A115)</f>
        <v>0</v>
      </c>
      <c r="H115" s="25">
        <f>SUMIFS('３緑が丘営業所'!$H$4:$H$50,'３緑が丘営業所'!$B$4:$B$50,'１全体'!$A115)</f>
        <v>0</v>
      </c>
      <c r="I115" s="25">
        <f>SUMIFS('４休憩所'!$H$4:$H$23,'４休憩所'!$B$4:$B$23,'１全体'!$A115)</f>
        <v>0</v>
      </c>
      <c r="J115" s="26">
        <f>SUMIFS('５バス停'!$H$4:$H$34,'５バス停'!$B$4:$B$34,'１全体'!$A115)</f>
        <v>4</v>
      </c>
      <c r="K115" s="15">
        <f t="shared" si="1"/>
        <v>4</v>
      </c>
    </row>
    <row r="116" spans="1:11" x14ac:dyDescent="0.15">
      <c r="A116" s="16">
        <v>113</v>
      </c>
      <c r="B116" s="16" t="s">
        <v>300</v>
      </c>
      <c r="C116" s="16" t="s">
        <v>93</v>
      </c>
      <c r="D116" s="41" t="s">
        <v>144</v>
      </c>
      <c r="E116" s="42" t="s">
        <v>144</v>
      </c>
      <c r="F116" s="43" t="s">
        <v>144</v>
      </c>
      <c r="G116" s="24">
        <f>SUMIFS('２芝生営業所'!$H$4:$H$46,'２芝生営業所'!$B$4:$B$46,'１全体'!$A116)</f>
        <v>0</v>
      </c>
      <c r="H116" s="25">
        <f>SUMIFS('３緑が丘営業所'!$H$4:$H$50,'３緑が丘営業所'!$B$4:$B$50,'１全体'!$A116)</f>
        <v>0</v>
      </c>
      <c r="I116" s="25">
        <f>SUMIFS('４休憩所'!$H$4:$H$23,'４休憩所'!$B$4:$B$23,'１全体'!$A116)</f>
        <v>0</v>
      </c>
      <c r="J116" s="26">
        <f>SUMIFS('５バス停'!$H$4:$H$34,'５バス停'!$B$4:$B$34,'１全体'!$A116)</f>
        <v>12</v>
      </c>
      <c r="K116" s="15">
        <f t="shared" si="1"/>
        <v>12</v>
      </c>
    </row>
    <row r="117" spans="1:11" x14ac:dyDescent="0.15">
      <c r="A117" s="16">
        <v>114</v>
      </c>
      <c r="B117" s="16" t="s">
        <v>301</v>
      </c>
      <c r="C117" s="16" t="s">
        <v>196</v>
      </c>
      <c r="D117" s="41" t="s">
        <v>144</v>
      </c>
      <c r="E117" s="42" t="s">
        <v>144</v>
      </c>
      <c r="F117" s="43" t="s">
        <v>144</v>
      </c>
      <c r="G117" s="24">
        <f>SUMIFS('２芝生営業所'!$H$4:$H$46,'２芝生営業所'!$B$4:$B$46,'１全体'!$A117)</f>
        <v>0</v>
      </c>
      <c r="H117" s="25">
        <f>SUMIFS('３緑が丘営業所'!$H$4:$H$50,'３緑が丘営業所'!$B$4:$B$50,'１全体'!$A117)</f>
        <v>0</v>
      </c>
      <c r="I117" s="25">
        <f>SUMIFS('４休憩所'!$H$4:$H$23,'４休憩所'!$B$4:$B$23,'１全体'!$A117)</f>
        <v>0</v>
      </c>
      <c r="J117" s="26">
        <f>SUMIFS('５バス停'!$H$4:$H$34,'５バス停'!$B$4:$B$34,'１全体'!$A117)</f>
        <v>3</v>
      </c>
      <c r="K117" s="15">
        <f t="shared" ref="K117:K120" si="2">SUM(G117:J117)</f>
        <v>3</v>
      </c>
    </row>
    <row r="118" spans="1:11" x14ac:dyDescent="0.15">
      <c r="A118" s="45">
        <v>115</v>
      </c>
      <c r="B118" s="45" t="s">
        <v>198</v>
      </c>
      <c r="C118" s="45" t="s">
        <v>197</v>
      </c>
      <c r="D118" s="46" t="s">
        <v>144</v>
      </c>
      <c r="E118" s="47" t="s">
        <v>144</v>
      </c>
      <c r="F118" s="48" t="s">
        <v>144</v>
      </c>
      <c r="G118" s="49">
        <f>SUMIFS('２芝生営業所'!$H$4:$H$46,'２芝生営業所'!$B$4:$B$46,'１全体'!$A118)</f>
        <v>0</v>
      </c>
      <c r="H118" s="50">
        <f>SUMIFS('３緑が丘営業所'!$H$4:$H$50,'３緑が丘営業所'!$B$4:$B$50,'１全体'!$A118)</f>
        <v>0</v>
      </c>
      <c r="I118" s="50">
        <f>SUMIFS('４休憩所'!$H$4:$H$23,'４休憩所'!$B$4:$B$23,'１全体'!$A118)</f>
        <v>0</v>
      </c>
      <c r="J118" s="51">
        <f>SUMIFS('５バス停'!$H$4:$H$34,'５バス停'!$B$4:$B$34,'１全体'!$A118)</f>
        <v>1</v>
      </c>
      <c r="K118" s="52">
        <f t="shared" si="2"/>
        <v>1</v>
      </c>
    </row>
    <row r="119" spans="1:11" x14ac:dyDescent="0.15">
      <c r="A119" s="16">
        <v>116</v>
      </c>
      <c r="B119" s="16" t="s">
        <v>202</v>
      </c>
      <c r="C119" s="16" t="s">
        <v>205</v>
      </c>
      <c r="D119" s="21">
        <v>42.8</v>
      </c>
      <c r="E119" s="22">
        <v>6300</v>
      </c>
      <c r="F119" s="23">
        <v>147.196261682243</v>
      </c>
      <c r="G119" s="24">
        <f>SUMIFS('２芝生営業所'!$H$4:$H$46,'２芝生営業所'!$B$4:$B$46,'１全体'!$A119)</f>
        <v>0</v>
      </c>
      <c r="H119" s="25">
        <f>SUMIFS('３緑が丘営業所'!$H$4:$H$50,'３緑が丘営業所'!$B$4:$B$50,'１全体'!$A119)</f>
        <v>0</v>
      </c>
      <c r="I119" s="25">
        <f>SUMIFS('４休憩所'!$H$4:$H$23,'４休憩所'!$B$4:$B$23,'１全体'!$A119)</f>
        <v>5</v>
      </c>
      <c r="J119" s="26">
        <f>SUMIFS('５バス停'!$H$4:$H$34,'５バス停'!$B$4:$B$34,'１全体'!$A119)</f>
        <v>0</v>
      </c>
      <c r="K119" s="15">
        <f t="shared" si="2"/>
        <v>5</v>
      </c>
    </row>
    <row r="120" spans="1:11" x14ac:dyDescent="0.15">
      <c r="A120" s="16">
        <v>117</v>
      </c>
      <c r="B120" s="16" t="s">
        <v>208</v>
      </c>
      <c r="C120" s="16" t="s">
        <v>209</v>
      </c>
      <c r="D120" s="41" t="s">
        <v>144</v>
      </c>
      <c r="E120" s="42" t="s">
        <v>144</v>
      </c>
      <c r="F120" s="43" t="s">
        <v>144</v>
      </c>
      <c r="G120" s="24">
        <f>SUMIFS('２芝生営業所'!$H$4:$H$46,'２芝生営業所'!$B$4:$B$46,'１全体'!$A120)</f>
        <v>0</v>
      </c>
      <c r="H120" s="25">
        <f>SUMIFS('３緑が丘営業所'!$H$4:$H$50,'３緑が丘営業所'!$B$4:$B$50,'１全体'!$A120)</f>
        <v>0</v>
      </c>
      <c r="I120" s="25">
        <f>SUMIFS('４休憩所'!$H$4:$H$23,'４休憩所'!$B$4:$B$23,'１全体'!$A120)</f>
        <v>5</v>
      </c>
      <c r="J120" s="26">
        <f>SUMIFS('５バス停'!$H$4:$H$34,'５バス停'!$B$4:$B$34,'１全体'!$A120)</f>
        <v>0</v>
      </c>
      <c r="K120" s="15">
        <f t="shared" si="2"/>
        <v>5</v>
      </c>
    </row>
    <row r="121" spans="1:11" x14ac:dyDescent="0.15">
      <c r="A121" s="16">
        <v>118</v>
      </c>
      <c r="B121" s="16" t="s">
        <v>203</v>
      </c>
      <c r="C121" s="16" t="s">
        <v>206</v>
      </c>
      <c r="D121" s="21">
        <v>46.6</v>
      </c>
      <c r="E121" s="22">
        <v>6700</v>
      </c>
      <c r="F121" s="23">
        <v>143.77682403433477</v>
      </c>
      <c r="G121" s="24">
        <f>SUMIFS('２芝生営業所'!$H$4:$H$46,'２芝生営業所'!$B$4:$B$46,'１全体'!$A121)</f>
        <v>0</v>
      </c>
      <c r="H121" s="25">
        <f>SUMIFS('３緑が丘営業所'!$H$4:$H$50,'３緑が丘営業所'!$B$4:$B$50,'１全体'!$A121)</f>
        <v>0</v>
      </c>
      <c r="I121" s="25">
        <f>SUMIFS('４休憩所'!$H$4:$H$23,'４休憩所'!$B$4:$B$23,'１全体'!$A121)</f>
        <v>3</v>
      </c>
      <c r="J121" s="26">
        <f>SUMIFS('５バス停'!$H$4:$H$34,'５バス停'!$B$4:$B$34,'１全体'!$A121)</f>
        <v>0</v>
      </c>
      <c r="K121" s="15">
        <f t="shared" si="1"/>
        <v>3</v>
      </c>
    </row>
    <row r="122" spans="1:11" x14ac:dyDescent="0.15">
      <c r="A122" s="16">
        <v>119</v>
      </c>
      <c r="B122" s="16" t="s">
        <v>204</v>
      </c>
      <c r="C122" s="16" t="s">
        <v>207</v>
      </c>
      <c r="D122" s="55" t="s">
        <v>144</v>
      </c>
      <c r="E122" s="56" t="s">
        <v>144</v>
      </c>
      <c r="F122" s="57" t="s">
        <v>144</v>
      </c>
      <c r="G122" s="24">
        <f>SUMIFS('２芝生営業所'!$H$4:$H$46,'２芝生営業所'!$B$4:$B$46,'１全体'!$A122)</f>
        <v>0</v>
      </c>
      <c r="H122" s="25">
        <f>SUMIFS('３緑が丘営業所'!$H$4:$H$50,'３緑が丘営業所'!$B$4:$B$50,'１全体'!$A122)</f>
        <v>0</v>
      </c>
      <c r="I122" s="25">
        <f>SUMIFS('４休憩所'!$H$4:$H$23,'４休憩所'!$B$4:$B$23,'１全体'!$A122)</f>
        <v>2</v>
      </c>
      <c r="J122" s="26">
        <f>SUMIFS('５バス停'!$H$4:$H$34,'５バス停'!$B$4:$B$34,'１全体'!$A122)</f>
        <v>0</v>
      </c>
      <c r="K122" s="15">
        <f t="shared" ref="K122:K123" si="3">SUM(G122:J122)</f>
        <v>2</v>
      </c>
    </row>
    <row r="123" spans="1:11" x14ac:dyDescent="0.15">
      <c r="A123" s="16">
        <v>120</v>
      </c>
      <c r="B123" s="16" t="s">
        <v>302</v>
      </c>
      <c r="C123" s="16" t="s">
        <v>304</v>
      </c>
      <c r="D123" s="46" t="s">
        <v>144</v>
      </c>
      <c r="E123" s="47" t="s">
        <v>144</v>
      </c>
      <c r="F123" s="48" t="s">
        <v>144</v>
      </c>
      <c r="G123" s="24">
        <f>SUMIFS('２芝生営業所'!$H$4:$H$46,'２芝生営業所'!$B$4:$B$46,'１全体'!$A123)</f>
        <v>0</v>
      </c>
      <c r="H123" s="25">
        <f>SUMIFS('３緑が丘営業所'!$H$4:$H$50,'３緑が丘営業所'!$B$4:$B$50,'１全体'!$A123)</f>
        <v>0</v>
      </c>
      <c r="I123" s="25">
        <f>SUMIFS('４休憩所'!$H$4:$H$23,'４休憩所'!$B$4:$B$23,'１全体'!$A123)</f>
        <v>2</v>
      </c>
      <c r="J123" s="26">
        <f>SUMIFS('５バス停'!$H$4:$H$34,'５バス停'!$B$4:$B$34,'１全体'!$A123)</f>
        <v>0</v>
      </c>
      <c r="K123" s="15">
        <f t="shared" si="3"/>
        <v>2</v>
      </c>
    </row>
    <row r="124" spans="1:11" x14ac:dyDescent="0.15">
      <c r="A124" s="16">
        <v>121</v>
      </c>
      <c r="B124" s="16" t="s">
        <v>303</v>
      </c>
      <c r="C124" s="16" t="s">
        <v>305</v>
      </c>
      <c r="D124" s="21">
        <v>11.5</v>
      </c>
      <c r="E124" s="22">
        <v>1300</v>
      </c>
      <c r="F124" s="23">
        <v>113.04347826086956</v>
      </c>
      <c r="G124" s="24">
        <f>SUMIFS('２芝生営業所'!$H$4:$H$46,'２芝生営業所'!$B$4:$B$46,'１全体'!$A124)</f>
        <v>0</v>
      </c>
      <c r="H124" s="25">
        <f>SUMIFS('３緑が丘営業所'!$H$4:$H$50,'３緑が丘営業所'!$B$4:$B$50,'１全体'!$A124)</f>
        <v>0</v>
      </c>
      <c r="I124" s="25">
        <f>SUMIFS('４休憩所'!$H$4:$H$23,'４休憩所'!$B$4:$B$23,'１全体'!$A124)</f>
        <v>2</v>
      </c>
      <c r="J124" s="26">
        <f>SUMIFS('５バス停'!$H$4:$H$34,'５バス停'!$B$4:$B$34,'１全体'!$A124)</f>
        <v>0</v>
      </c>
      <c r="K124" s="15">
        <f t="shared" ref="K124" si="4">SUM(G124:J124)</f>
        <v>2</v>
      </c>
    </row>
    <row r="125" spans="1:11" ht="14.25" thickBot="1" x14ac:dyDescent="0.2">
      <c r="A125" s="58" t="s">
        <v>309</v>
      </c>
      <c r="B125" s="45" t="s">
        <v>211</v>
      </c>
      <c r="C125" s="45" t="s">
        <v>212</v>
      </c>
      <c r="D125" s="41" t="s">
        <v>144</v>
      </c>
      <c r="E125" s="42" t="s">
        <v>144</v>
      </c>
      <c r="F125" s="43" t="s">
        <v>144</v>
      </c>
      <c r="G125" s="49">
        <f>SUMIFS('２芝生営業所'!$H$4:$H$46,'２芝生営業所'!$B$4:$B$46,'１全体'!$A125)</f>
        <v>7</v>
      </c>
      <c r="H125" s="50">
        <f>SUMIFS('３緑が丘営業所'!$H$4:$H$50,'３緑が丘営業所'!$B$4:$B$50,'１全体'!$A125)</f>
        <v>0</v>
      </c>
      <c r="I125" s="50">
        <f>SUMIFS('４休憩所'!$H$4:$H$23,'４休憩所'!$B$4:$B$23,'１全体'!$A125)</f>
        <v>0</v>
      </c>
      <c r="J125" s="51">
        <f>SUMIFS('５バス停'!$H$4:$H$34,'５バス停'!$B$4:$B$34,'１全体'!$A125)</f>
        <v>0</v>
      </c>
      <c r="K125" s="52">
        <f t="shared" si="1"/>
        <v>7</v>
      </c>
    </row>
    <row r="126" spans="1:11" x14ac:dyDescent="0.15">
      <c r="A126" s="66" t="s">
        <v>102</v>
      </c>
      <c r="B126" s="67"/>
      <c r="C126" s="67"/>
      <c r="D126" s="67"/>
      <c r="E126" s="67"/>
      <c r="F126" s="68"/>
      <c r="G126" s="53">
        <f>SUBTOTAL(9,G4:G125)</f>
        <v>509</v>
      </c>
      <c r="H126" s="53">
        <f>SUBTOTAL(9,H4:H125)</f>
        <v>284</v>
      </c>
      <c r="I126" s="53">
        <f>SUBTOTAL(9,I4:I125)</f>
        <v>64</v>
      </c>
      <c r="J126" s="53">
        <f>SUBTOTAL(9,J4:J125)</f>
        <v>284</v>
      </c>
      <c r="K126" s="53">
        <f>SUBTOTAL(9,K4:K125)</f>
        <v>1141</v>
      </c>
    </row>
  </sheetData>
  <autoFilter ref="A3:K125"/>
  <mergeCells count="3">
    <mergeCell ref="D2:F2"/>
    <mergeCell ref="G2:K2"/>
    <mergeCell ref="A126:F126"/>
  </mergeCells>
  <phoneticPr fontId="5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"/>
  <sheetViews>
    <sheetView view="pageLayout" zoomScaleNormal="100" zoomScaleSheetLayoutView="100" workbookViewId="0">
      <selection activeCell="A2" sqref="A2:G2"/>
    </sheetView>
  </sheetViews>
  <sheetFormatPr defaultRowHeight="13.5" x14ac:dyDescent="0.4"/>
  <cols>
    <col min="1" max="10" width="16.5" style="69" customWidth="1"/>
    <col min="11" max="16384" width="9" style="69"/>
  </cols>
  <sheetData>
    <row r="1" spans="1:7" ht="24" x14ac:dyDescent="0.4">
      <c r="A1" s="71" t="s">
        <v>313</v>
      </c>
      <c r="B1" s="72"/>
    </row>
    <row r="2" spans="1:7" ht="342" customHeight="1" x14ac:dyDescent="0.4">
      <c r="A2" s="73" t="s">
        <v>312</v>
      </c>
      <c r="B2" s="70"/>
      <c r="C2" s="70"/>
      <c r="D2" s="70"/>
      <c r="E2" s="70"/>
      <c r="F2" s="70"/>
      <c r="G2" s="70"/>
    </row>
  </sheetData>
  <mergeCells count="2">
    <mergeCell ref="A1:B1"/>
    <mergeCell ref="A2:G2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47"/>
  <sheetViews>
    <sheetView view="pageLayout" zoomScaleNormal="100" workbookViewId="0">
      <selection activeCell="B1" sqref="B1"/>
    </sheetView>
  </sheetViews>
  <sheetFormatPr defaultColWidth="9" defaultRowHeight="13.5" x14ac:dyDescent="0.15"/>
  <cols>
    <col min="1" max="1" width="3.5" style="1" bestFit="1" customWidth="1"/>
    <col min="2" max="2" width="9.25" style="1" customWidth="1"/>
    <col min="3" max="3" width="52.75" style="1" bestFit="1" customWidth="1"/>
    <col min="4" max="4" width="25" style="1" bestFit="1" customWidth="1"/>
    <col min="5" max="8" width="6.25" style="1" customWidth="1"/>
    <col min="9" max="16384" width="9" style="1"/>
  </cols>
  <sheetData>
    <row r="1" spans="1:8" x14ac:dyDescent="0.15">
      <c r="B1" s="1" t="s">
        <v>200</v>
      </c>
    </row>
    <row r="2" spans="1:8" x14ac:dyDescent="0.15">
      <c r="B2" s="2"/>
      <c r="C2" s="2"/>
      <c r="D2" s="2"/>
      <c r="E2" s="60" t="s">
        <v>0</v>
      </c>
      <c r="F2" s="61"/>
      <c r="G2" s="62"/>
      <c r="H2" s="44"/>
    </row>
    <row r="3" spans="1:8" x14ac:dyDescent="0.15">
      <c r="B3" s="3" t="s">
        <v>2</v>
      </c>
      <c r="C3" s="3" t="s">
        <v>96</v>
      </c>
      <c r="D3" s="3" t="s">
        <v>97</v>
      </c>
      <c r="E3" s="4" t="s">
        <v>3</v>
      </c>
      <c r="F3" s="5" t="s">
        <v>4</v>
      </c>
      <c r="G3" s="6" t="s">
        <v>5</v>
      </c>
      <c r="H3" s="3" t="s">
        <v>1</v>
      </c>
    </row>
    <row r="4" spans="1:8" x14ac:dyDescent="0.15">
      <c r="A4" s="1">
        <v>1</v>
      </c>
      <c r="B4" s="11">
        <v>1</v>
      </c>
      <c r="C4" s="11" t="s">
        <v>213</v>
      </c>
      <c r="D4" s="16" t="s">
        <v>103</v>
      </c>
      <c r="E4" s="12">
        <v>5.7</v>
      </c>
      <c r="F4" s="13">
        <v>800</v>
      </c>
      <c r="G4" s="14">
        <v>140.35087719298244</v>
      </c>
      <c r="H4" s="16">
        <v>2</v>
      </c>
    </row>
    <row r="5" spans="1:8" x14ac:dyDescent="0.15">
      <c r="A5" s="1">
        <v>2</v>
      </c>
      <c r="B5" s="11">
        <v>2</v>
      </c>
      <c r="C5" s="11" t="s">
        <v>214</v>
      </c>
      <c r="D5" s="16" t="s">
        <v>104</v>
      </c>
      <c r="E5" s="21">
        <v>6.9</v>
      </c>
      <c r="F5" s="22">
        <v>790</v>
      </c>
      <c r="G5" s="23">
        <v>114.49275362318841</v>
      </c>
      <c r="H5" s="16">
        <v>1</v>
      </c>
    </row>
    <row r="6" spans="1:8" x14ac:dyDescent="0.15">
      <c r="A6" s="1">
        <v>3</v>
      </c>
      <c r="B6" s="11">
        <v>11</v>
      </c>
      <c r="C6" s="11" t="s">
        <v>215</v>
      </c>
      <c r="D6" s="16" t="s">
        <v>105</v>
      </c>
      <c r="E6" s="21">
        <v>13.7</v>
      </c>
      <c r="F6" s="22">
        <v>1980</v>
      </c>
      <c r="G6" s="23">
        <v>144.52554744525548</v>
      </c>
      <c r="H6" s="16">
        <v>24</v>
      </c>
    </row>
    <row r="7" spans="1:8" x14ac:dyDescent="0.15">
      <c r="A7" s="1">
        <v>4</v>
      </c>
      <c r="B7" s="16">
        <v>12</v>
      </c>
      <c r="C7" s="16" t="s">
        <v>216</v>
      </c>
      <c r="D7" s="16" t="s">
        <v>17</v>
      </c>
      <c r="E7" s="21">
        <v>16.899999999999999</v>
      </c>
      <c r="F7" s="22">
        <v>2420</v>
      </c>
      <c r="G7" s="23">
        <v>143.19526627218937</v>
      </c>
      <c r="H7" s="16">
        <v>42</v>
      </c>
    </row>
    <row r="8" spans="1:8" x14ac:dyDescent="0.15">
      <c r="A8" s="1">
        <v>5</v>
      </c>
      <c r="B8" s="11">
        <v>13</v>
      </c>
      <c r="C8" s="11" t="s">
        <v>217</v>
      </c>
      <c r="D8" s="16" t="s">
        <v>106</v>
      </c>
      <c r="E8" s="21">
        <v>16.899999999999999</v>
      </c>
      <c r="F8" s="22">
        <v>2500</v>
      </c>
      <c r="G8" s="23">
        <v>147.92899408284026</v>
      </c>
      <c r="H8" s="16">
        <v>1</v>
      </c>
    </row>
    <row r="9" spans="1:8" x14ac:dyDescent="0.15">
      <c r="A9" s="1">
        <v>6</v>
      </c>
      <c r="B9" s="11">
        <v>15</v>
      </c>
      <c r="C9" s="11" t="s">
        <v>218</v>
      </c>
      <c r="D9" s="16" t="s">
        <v>107</v>
      </c>
      <c r="E9" s="21">
        <v>18.100000000000001</v>
      </c>
      <c r="F9" s="22">
        <v>2400</v>
      </c>
      <c r="G9" s="23">
        <v>132.59668508287291</v>
      </c>
      <c r="H9" s="16">
        <v>2</v>
      </c>
    </row>
    <row r="10" spans="1:8" x14ac:dyDescent="0.15">
      <c r="A10" s="1">
        <v>7</v>
      </c>
      <c r="B10" s="11">
        <v>16</v>
      </c>
      <c r="C10" s="11" t="s">
        <v>219</v>
      </c>
      <c r="D10" s="16" t="s">
        <v>108</v>
      </c>
      <c r="E10" s="21">
        <v>16.899999999999999</v>
      </c>
      <c r="F10" s="22">
        <v>2500</v>
      </c>
      <c r="G10" s="23">
        <v>147.92899408284026</v>
      </c>
      <c r="H10" s="16">
        <v>16</v>
      </c>
    </row>
    <row r="11" spans="1:8" x14ac:dyDescent="0.15">
      <c r="A11" s="1">
        <v>8</v>
      </c>
      <c r="B11" s="16">
        <v>19</v>
      </c>
      <c r="C11" s="16" t="s">
        <v>220</v>
      </c>
      <c r="D11" s="16" t="s">
        <v>109</v>
      </c>
      <c r="E11" s="21">
        <v>16.899999999999999</v>
      </c>
      <c r="F11" s="22">
        <v>2500</v>
      </c>
      <c r="G11" s="23">
        <v>147.92899408284026</v>
      </c>
      <c r="H11" s="16">
        <v>12</v>
      </c>
    </row>
    <row r="12" spans="1:8" x14ac:dyDescent="0.15">
      <c r="A12" s="1">
        <v>9</v>
      </c>
      <c r="B12" s="16">
        <v>20</v>
      </c>
      <c r="C12" s="16" t="s">
        <v>221</v>
      </c>
      <c r="D12" s="16" t="s">
        <v>110</v>
      </c>
      <c r="E12" s="21">
        <v>16.899999999999999</v>
      </c>
      <c r="F12" s="22">
        <v>2180</v>
      </c>
      <c r="G12" s="23">
        <v>128.9940828402367</v>
      </c>
      <c r="H12" s="16">
        <v>13</v>
      </c>
    </row>
    <row r="13" spans="1:8" x14ac:dyDescent="0.15">
      <c r="A13" s="1">
        <v>10</v>
      </c>
      <c r="B13" s="11">
        <v>21</v>
      </c>
      <c r="C13" s="11" t="s">
        <v>222</v>
      </c>
      <c r="D13" s="16" t="s">
        <v>111</v>
      </c>
      <c r="E13" s="21">
        <v>16.899999999999999</v>
      </c>
      <c r="F13" s="22">
        <v>2450</v>
      </c>
      <c r="G13" s="23">
        <v>144.97041420118344</v>
      </c>
      <c r="H13" s="16">
        <v>1</v>
      </c>
    </row>
    <row r="14" spans="1:8" x14ac:dyDescent="0.15">
      <c r="A14" s="1">
        <v>11</v>
      </c>
      <c r="B14" s="11">
        <v>22</v>
      </c>
      <c r="C14" s="11" t="s">
        <v>223</v>
      </c>
      <c r="D14" s="16" t="s">
        <v>112</v>
      </c>
      <c r="E14" s="21">
        <v>18.399999999999999</v>
      </c>
      <c r="F14" s="22">
        <v>2500</v>
      </c>
      <c r="G14" s="23">
        <v>135.86956521739131</v>
      </c>
      <c r="H14" s="16">
        <v>1</v>
      </c>
    </row>
    <row r="15" spans="1:8" x14ac:dyDescent="0.15">
      <c r="A15" s="1">
        <v>12</v>
      </c>
      <c r="B15" s="11">
        <v>24</v>
      </c>
      <c r="C15" s="20" t="s">
        <v>224</v>
      </c>
      <c r="D15" s="27" t="s">
        <v>113</v>
      </c>
      <c r="E15" s="12">
        <v>33.200000000000003</v>
      </c>
      <c r="F15" s="13">
        <v>5030</v>
      </c>
      <c r="G15" s="14">
        <v>151.50602409638552</v>
      </c>
      <c r="H15" s="16">
        <v>94</v>
      </c>
    </row>
    <row r="16" spans="1:8" x14ac:dyDescent="0.15">
      <c r="A16" s="1">
        <v>13</v>
      </c>
      <c r="B16" s="11">
        <v>25</v>
      </c>
      <c r="C16" s="11" t="s">
        <v>225</v>
      </c>
      <c r="D16" s="16" t="s">
        <v>114</v>
      </c>
      <c r="E16" s="21">
        <v>33.200000000000003</v>
      </c>
      <c r="F16" s="22">
        <v>4940</v>
      </c>
      <c r="G16" s="23">
        <v>148.79518072289156</v>
      </c>
      <c r="H16" s="16">
        <v>12</v>
      </c>
    </row>
    <row r="17" spans="1:8" x14ac:dyDescent="0.15">
      <c r="A17" s="1">
        <v>14</v>
      </c>
      <c r="B17" s="11">
        <v>29</v>
      </c>
      <c r="C17" s="11" t="s">
        <v>226</v>
      </c>
      <c r="D17" s="16" t="s">
        <v>115</v>
      </c>
      <c r="E17" s="21">
        <v>33.200000000000003</v>
      </c>
      <c r="F17" s="22">
        <v>5090</v>
      </c>
      <c r="G17" s="23">
        <v>153.31325301204819</v>
      </c>
      <c r="H17" s="16">
        <v>6</v>
      </c>
    </row>
    <row r="18" spans="1:8" x14ac:dyDescent="0.15">
      <c r="A18" s="1">
        <v>15</v>
      </c>
      <c r="B18" s="11">
        <v>33</v>
      </c>
      <c r="C18" s="11" t="s">
        <v>227</v>
      </c>
      <c r="D18" s="16" t="s">
        <v>116</v>
      </c>
      <c r="E18" s="12">
        <v>33.200000000000003</v>
      </c>
      <c r="F18" s="13">
        <v>4990</v>
      </c>
      <c r="G18" s="14">
        <v>150.3012048192771</v>
      </c>
      <c r="H18" s="16">
        <v>14</v>
      </c>
    </row>
    <row r="19" spans="1:8" x14ac:dyDescent="0.15">
      <c r="A19" s="1">
        <v>16</v>
      </c>
      <c r="B19" s="11">
        <v>35</v>
      </c>
      <c r="C19" s="11" t="s">
        <v>228</v>
      </c>
      <c r="D19" s="16" t="s">
        <v>117</v>
      </c>
      <c r="E19" s="12">
        <v>21</v>
      </c>
      <c r="F19" s="13">
        <v>2500</v>
      </c>
      <c r="G19" s="14">
        <v>119.04761904761905</v>
      </c>
      <c r="H19" s="16">
        <v>9</v>
      </c>
    </row>
    <row r="20" spans="1:8" x14ac:dyDescent="0.15">
      <c r="A20" s="1">
        <v>17</v>
      </c>
      <c r="B20" s="11">
        <v>37</v>
      </c>
      <c r="C20" s="11" t="s">
        <v>229</v>
      </c>
      <c r="D20" s="16" t="s">
        <v>118</v>
      </c>
      <c r="E20" s="12">
        <v>7.9</v>
      </c>
      <c r="F20" s="13">
        <v>1070</v>
      </c>
      <c r="G20" s="14">
        <v>135.44303797468353</v>
      </c>
      <c r="H20" s="16">
        <v>9</v>
      </c>
    </row>
    <row r="21" spans="1:8" x14ac:dyDescent="0.15">
      <c r="A21" s="1">
        <v>18</v>
      </c>
      <c r="B21" s="11">
        <v>38</v>
      </c>
      <c r="C21" s="20" t="s">
        <v>230</v>
      </c>
      <c r="D21" s="27" t="s">
        <v>119</v>
      </c>
      <c r="E21" s="12">
        <v>16.899999999999999</v>
      </c>
      <c r="F21" s="13">
        <v>2440</v>
      </c>
      <c r="G21" s="14">
        <v>144.37869822485209</v>
      </c>
      <c r="H21" s="16">
        <v>7</v>
      </c>
    </row>
    <row r="22" spans="1:8" x14ac:dyDescent="0.15">
      <c r="A22" s="1">
        <v>19</v>
      </c>
      <c r="B22" s="11">
        <v>39</v>
      </c>
      <c r="C22" s="11" t="s">
        <v>231</v>
      </c>
      <c r="D22" s="16" t="s">
        <v>120</v>
      </c>
      <c r="E22" s="21">
        <v>21.4</v>
      </c>
      <c r="F22" s="22">
        <v>3030</v>
      </c>
      <c r="G22" s="23">
        <v>141.58878504672899</v>
      </c>
      <c r="H22" s="16">
        <v>1</v>
      </c>
    </row>
    <row r="23" spans="1:8" x14ac:dyDescent="0.15">
      <c r="A23" s="1">
        <v>20</v>
      </c>
      <c r="B23" s="11">
        <v>40</v>
      </c>
      <c r="C23" s="11" t="s">
        <v>232</v>
      </c>
      <c r="D23" s="16" t="s">
        <v>121</v>
      </c>
      <c r="E23" s="21">
        <v>37</v>
      </c>
      <c r="F23" s="22">
        <v>3840</v>
      </c>
      <c r="G23" s="23">
        <v>103.78378378378379</v>
      </c>
      <c r="H23" s="16">
        <v>8</v>
      </c>
    </row>
    <row r="24" spans="1:8" x14ac:dyDescent="0.15">
      <c r="A24" s="1">
        <v>21</v>
      </c>
      <c r="B24" s="11">
        <v>42</v>
      </c>
      <c r="C24" s="11" t="s">
        <v>233</v>
      </c>
      <c r="D24" s="16" t="s">
        <v>122</v>
      </c>
      <c r="E24" s="21">
        <v>35.1</v>
      </c>
      <c r="F24" s="22">
        <v>3850</v>
      </c>
      <c r="G24" s="23">
        <v>109.68660968660969</v>
      </c>
      <c r="H24" s="16">
        <v>1</v>
      </c>
    </row>
    <row r="25" spans="1:8" x14ac:dyDescent="0.15">
      <c r="A25" s="1">
        <v>22</v>
      </c>
      <c r="B25" s="11">
        <v>49</v>
      </c>
      <c r="C25" s="11" t="s">
        <v>234</v>
      </c>
      <c r="D25" s="16" t="s">
        <v>123</v>
      </c>
      <c r="E25" s="38">
        <v>6.8</v>
      </c>
      <c r="F25" s="39">
        <v>940</v>
      </c>
      <c r="G25" s="40">
        <v>138.23529411764707</v>
      </c>
      <c r="H25" s="16">
        <v>2</v>
      </c>
    </row>
    <row r="26" spans="1:8" x14ac:dyDescent="0.15">
      <c r="A26" s="1">
        <v>23</v>
      </c>
      <c r="B26" s="16">
        <v>52</v>
      </c>
      <c r="C26" s="16" t="s">
        <v>98</v>
      </c>
      <c r="D26" s="16" t="s">
        <v>124</v>
      </c>
      <c r="E26" s="21">
        <v>11.5</v>
      </c>
      <c r="F26" s="22">
        <v>1580</v>
      </c>
      <c r="G26" s="23">
        <v>137.39130434782609</v>
      </c>
      <c r="H26" s="16">
        <v>5</v>
      </c>
    </row>
    <row r="27" spans="1:8" x14ac:dyDescent="0.15">
      <c r="A27" s="1">
        <v>24</v>
      </c>
      <c r="B27" s="11">
        <v>54</v>
      </c>
      <c r="C27" s="11" t="s">
        <v>235</v>
      </c>
      <c r="D27" s="16" t="s">
        <v>125</v>
      </c>
      <c r="E27" s="12">
        <v>11.5</v>
      </c>
      <c r="F27" s="13">
        <v>1550</v>
      </c>
      <c r="G27" s="14">
        <v>134.78260869565219</v>
      </c>
      <c r="H27" s="16">
        <v>45</v>
      </c>
    </row>
    <row r="28" spans="1:8" x14ac:dyDescent="0.15">
      <c r="A28" s="1">
        <v>25</v>
      </c>
      <c r="B28" s="11">
        <v>55</v>
      </c>
      <c r="C28" s="11" t="s">
        <v>236</v>
      </c>
      <c r="D28" s="16" t="s">
        <v>126</v>
      </c>
      <c r="E28" s="21">
        <v>11.5</v>
      </c>
      <c r="F28" s="22">
        <v>1530</v>
      </c>
      <c r="G28" s="23">
        <v>133.04347826086956</v>
      </c>
      <c r="H28" s="16">
        <v>4</v>
      </c>
    </row>
    <row r="29" spans="1:8" x14ac:dyDescent="0.15">
      <c r="A29" s="1">
        <v>26</v>
      </c>
      <c r="B29" s="16">
        <v>56</v>
      </c>
      <c r="C29" s="16" t="s">
        <v>237</v>
      </c>
      <c r="D29" s="16" t="s">
        <v>127</v>
      </c>
      <c r="E29" s="55" t="s">
        <v>144</v>
      </c>
      <c r="F29" s="56" t="s">
        <v>144</v>
      </c>
      <c r="G29" s="57" t="s">
        <v>144</v>
      </c>
      <c r="H29" s="16">
        <v>48</v>
      </c>
    </row>
    <row r="30" spans="1:8" x14ac:dyDescent="0.15">
      <c r="A30" s="1">
        <v>27</v>
      </c>
      <c r="B30" s="11">
        <v>60</v>
      </c>
      <c r="C30" s="11" t="s">
        <v>238</v>
      </c>
      <c r="D30" s="16" t="s">
        <v>128</v>
      </c>
      <c r="E30" s="55" t="s">
        <v>144</v>
      </c>
      <c r="F30" s="56" t="s">
        <v>144</v>
      </c>
      <c r="G30" s="57" t="s">
        <v>144</v>
      </c>
      <c r="H30" s="16">
        <v>1</v>
      </c>
    </row>
    <row r="31" spans="1:8" x14ac:dyDescent="0.15">
      <c r="A31" s="1">
        <v>28</v>
      </c>
      <c r="B31" s="11">
        <v>67</v>
      </c>
      <c r="C31" s="11" t="s">
        <v>239</v>
      </c>
      <c r="D31" s="16" t="s">
        <v>129</v>
      </c>
      <c r="E31" s="21">
        <v>50.2</v>
      </c>
      <c r="F31" s="22">
        <v>8000</v>
      </c>
      <c r="G31" s="23">
        <v>159.36254980079681</v>
      </c>
      <c r="H31" s="16">
        <v>10</v>
      </c>
    </row>
    <row r="32" spans="1:8" x14ac:dyDescent="0.15">
      <c r="A32" s="1">
        <v>29</v>
      </c>
      <c r="B32" s="11">
        <v>69</v>
      </c>
      <c r="C32" s="11" t="s">
        <v>240</v>
      </c>
      <c r="D32" s="16" t="s">
        <v>130</v>
      </c>
      <c r="E32" s="12">
        <v>76</v>
      </c>
      <c r="F32" s="13">
        <v>12500</v>
      </c>
      <c r="G32" s="14">
        <v>164.47368421052633</v>
      </c>
      <c r="H32" s="16">
        <v>2</v>
      </c>
    </row>
    <row r="33" spans="1:8" x14ac:dyDescent="0.15">
      <c r="A33" s="1">
        <v>30</v>
      </c>
      <c r="B33" s="11">
        <v>70</v>
      </c>
      <c r="C33" s="11" t="s">
        <v>241</v>
      </c>
      <c r="D33" s="16" t="s">
        <v>131</v>
      </c>
      <c r="E33" s="12">
        <v>88</v>
      </c>
      <c r="F33" s="13">
        <v>16200</v>
      </c>
      <c r="G33" s="14">
        <v>184.09090909090909</v>
      </c>
      <c r="H33" s="16">
        <v>10</v>
      </c>
    </row>
    <row r="34" spans="1:8" x14ac:dyDescent="0.15">
      <c r="A34" s="1">
        <v>31</v>
      </c>
      <c r="B34" s="11">
        <v>71</v>
      </c>
      <c r="C34" s="11" t="s">
        <v>242</v>
      </c>
      <c r="D34" s="16" t="s">
        <v>132</v>
      </c>
      <c r="E34" s="12">
        <v>12.7</v>
      </c>
      <c r="F34" s="13">
        <v>1850</v>
      </c>
      <c r="G34" s="14">
        <v>145.6692913385827</v>
      </c>
      <c r="H34" s="16">
        <v>2</v>
      </c>
    </row>
    <row r="35" spans="1:8" x14ac:dyDescent="0.15">
      <c r="A35" s="1">
        <v>32</v>
      </c>
      <c r="B35" s="11">
        <v>72</v>
      </c>
      <c r="C35" s="11" t="s">
        <v>243</v>
      </c>
      <c r="D35" s="16" t="s">
        <v>133</v>
      </c>
      <c r="E35" s="41" t="s">
        <v>144</v>
      </c>
      <c r="F35" s="42" t="s">
        <v>144</v>
      </c>
      <c r="G35" s="43" t="s">
        <v>144</v>
      </c>
      <c r="H35" s="16">
        <v>2</v>
      </c>
    </row>
    <row r="36" spans="1:8" x14ac:dyDescent="0.15">
      <c r="A36" s="1">
        <v>33</v>
      </c>
      <c r="B36" s="11">
        <v>77</v>
      </c>
      <c r="C36" s="11" t="s">
        <v>244</v>
      </c>
      <c r="D36" s="16" t="s">
        <v>134</v>
      </c>
      <c r="E36" s="21">
        <v>50</v>
      </c>
      <c r="F36" s="22">
        <v>8500</v>
      </c>
      <c r="G36" s="23">
        <v>170</v>
      </c>
      <c r="H36" s="16">
        <v>8</v>
      </c>
    </row>
    <row r="37" spans="1:8" x14ac:dyDescent="0.15">
      <c r="A37" s="1">
        <v>34</v>
      </c>
      <c r="B37" s="16">
        <v>78</v>
      </c>
      <c r="C37" s="16" t="s">
        <v>245</v>
      </c>
      <c r="D37" s="16" t="s">
        <v>135</v>
      </c>
      <c r="E37" s="55" t="s">
        <v>144</v>
      </c>
      <c r="F37" s="56" t="s">
        <v>144</v>
      </c>
      <c r="G37" s="57" t="s">
        <v>144</v>
      </c>
      <c r="H37" s="16">
        <v>8</v>
      </c>
    </row>
    <row r="38" spans="1:8" x14ac:dyDescent="0.15">
      <c r="A38" s="1">
        <v>35</v>
      </c>
      <c r="B38" s="11">
        <v>79</v>
      </c>
      <c r="C38" s="11" t="s">
        <v>99</v>
      </c>
      <c r="D38" s="16" t="s">
        <v>136</v>
      </c>
      <c r="E38" s="12">
        <v>62</v>
      </c>
      <c r="F38" s="13">
        <v>10000</v>
      </c>
      <c r="G38" s="14">
        <v>161.29032258064515</v>
      </c>
      <c r="H38" s="16">
        <v>9</v>
      </c>
    </row>
    <row r="39" spans="1:8" x14ac:dyDescent="0.15">
      <c r="A39" s="1">
        <v>36</v>
      </c>
      <c r="B39" s="11">
        <v>80</v>
      </c>
      <c r="C39" s="11" t="s">
        <v>246</v>
      </c>
      <c r="D39" s="16" t="s">
        <v>137</v>
      </c>
      <c r="E39" s="41" t="s">
        <v>144</v>
      </c>
      <c r="F39" s="42" t="s">
        <v>144</v>
      </c>
      <c r="G39" s="43" t="s">
        <v>144</v>
      </c>
      <c r="H39" s="16">
        <v>9</v>
      </c>
    </row>
    <row r="40" spans="1:8" x14ac:dyDescent="0.15">
      <c r="A40" s="1">
        <v>37</v>
      </c>
      <c r="B40" s="11">
        <v>83</v>
      </c>
      <c r="C40" s="11" t="s">
        <v>247</v>
      </c>
      <c r="D40" s="16" t="s">
        <v>138</v>
      </c>
      <c r="E40" s="12">
        <v>4.4000000000000004</v>
      </c>
      <c r="F40" s="13">
        <v>485</v>
      </c>
      <c r="G40" s="14">
        <v>110.22727272727272</v>
      </c>
      <c r="H40" s="16">
        <v>1</v>
      </c>
    </row>
    <row r="41" spans="1:8" x14ac:dyDescent="0.15">
      <c r="A41" s="1">
        <v>38</v>
      </c>
      <c r="B41" s="11">
        <v>85</v>
      </c>
      <c r="C41" s="11" t="s">
        <v>100</v>
      </c>
      <c r="D41" s="16" t="s">
        <v>139</v>
      </c>
      <c r="E41" s="41" t="s">
        <v>144</v>
      </c>
      <c r="F41" s="42" t="s">
        <v>144</v>
      </c>
      <c r="G41" s="43" t="s">
        <v>144</v>
      </c>
      <c r="H41" s="16">
        <v>8</v>
      </c>
    </row>
    <row r="42" spans="1:8" x14ac:dyDescent="0.15">
      <c r="A42" s="1">
        <v>39</v>
      </c>
      <c r="B42" s="11">
        <v>86</v>
      </c>
      <c r="C42" s="11" t="s">
        <v>248</v>
      </c>
      <c r="D42" s="16" t="s">
        <v>140</v>
      </c>
      <c r="E42" s="41" t="s">
        <v>144</v>
      </c>
      <c r="F42" s="42" t="s">
        <v>144</v>
      </c>
      <c r="G42" s="43" t="s">
        <v>144</v>
      </c>
      <c r="H42" s="16">
        <v>4</v>
      </c>
    </row>
    <row r="43" spans="1:8" x14ac:dyDescent="0.15">
      <c r="A43" s="1">
        <v>40</v>
      </c>
      <c r="B43" s="11">
        <v>87</v>
      </c>
      <c r="C43" s="11" t="s">
        <v>101</v>
      </c>
      <c r="D43" s="16" t="s">
        <v>141</v>
      </c>
      <c r="E43" s="41" t="s">
        <v>144</v>
      </c>
      <c r="F43" s="42" t="s">
        <v>144</v>
      </c>
      <c r="G43" s="43" t="s">
        <v>144</v>
      </c>
      <c r="H43" s="16">
        <v>12</v>
      </c>
    </row>
    <row r="44" spans="1:8" x14ac:dyDescent="0.15">
      <c r="A44" s="1">
        <v>41</v>
      </c>
      <c r="B44" s="16">
        <v>88</v>
      </c>
      <c r="C44" s="16" t="s">
        <v>80</v>
      </c>
      <c r="D44" s="16" t="s">
        <v>142</v>
      </c>
      <c r="E44" s="41" t="s">
        <v>144</v>
      </c>
      <c r="F44" s="42" t="s">
        <v>144</v>
      </c>
      <c r="G44" s="43" t="s">
        <v>144</v>
      </c>
      <c r="H44" s="16">
        <v>12</v>
      </c>
    </row>
    <row r="45" spans="1:8" x14ac:dyDescent="0.15">
      <c r="A45" s="1">
        <v>42</v>
      </c>
      <c r="B45" s="16">
        <v>89</v>
      </c>
      <c r="C45" s="16" t="s">
        <v>80</v>
      </c>
      <c r="D45" s="16" t="s">
        <v>143</v>
      </c>
      <c r="E45" s="41" t="s">
        <v>144</v>
      </c>
      <c r="F45" s="42" t="s">
        <v>144</v>
      </c>
      <c r="G45" s="43" t="s">
        <v>144</v>
      </c>
      <c r="H45" s="16">
        <v>24</v>
      </c>
    </row>
    <row r="46" spans="1:8" ht="14.25" thickBot="1" x14ac:dyDescent="0.2">
      <c r="A46" s="1">
        <v>43</v>
      </c>
      <c r="B46" s="59" t="s">
        <v>309</v>
      </c>
      <c r="C46" s="54" t="s">
        <v>249</v>
      </c>
      <c r="D46" s="45" t="s">
        <v>212</v>
      </c>
      <c r="E46" s="46" t="s">
        <v>144</v>
      </c>
      <c r="F46" s="47" t="s">
        <v>144</v>
      </c>
      <c r="G46" s="48" t="s">
        <v>144</v>
      </c>
      <c r="H46" s="45">
        <v>7</v>
      </c>
    </row>
    <row r="47" spans="1:8" x14ac:dyDescent="0.15">
      <c r="B47" s="66" t="s">
        <v>102</v>
      </c>
      <c r="C47" s="67"/>
      <c r="D47" s="67"/>
      <c r="E47" s="67"/>
      <c r="F47" s="67"/>
      <c r="G47" s="68"/>
      <c r="H47" s="53">
        <f>SUBTOTAL(9,H4:H46)</f>
        <v>509</v>
      </c>
    </row>
  </sheetData>
  <autoFilter ref="B3:H46"/>
  <mergeCells count="2">
    <mergeCell ref="E2:G2"/>
    <mergeCell ref="B47:G47"/>
  </mergeCells>
  <phoneticPr fontId="5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"/>
  <sheetViews>
    <sheetView view="pageLayout" zoomScaleNormal="100" zoomScaleSheetLayoutView="100" workbookViewId="0">
      <selection activeCell="F7" sqref="F7"/>
    </sheetView>
  </sheetViews>
  <sheetFormatPr defaultRowHeight="13.5" x14ac:dyDescent="0.4"/>
  <cols>
    <col min="1" max="10" width="16.5" style="69" customWidth="1"/>
    <col min="11" max="16384" width="9" style="69"/>
  </cols>
  <sheetData>
    <row r="1" spans="1:7" ht="24" x14ac:dyDescent="0.4">
      <c r="A1" s="71" t="s">
        <v>314</v>
      </c>
      <c r="B1" s="72"/>
    </row>
    <row r="2" spans="1:7" ht="342" customHeight="1" x14ac:dyDescent="0.4">
      <c r="A2" s="73" t="s">
        <v>315</v>
      </c>
      <c r="B2" s="70"/>
      <c r="C2" s="70"/>
      <c r="D2" s="70"/>
      <c r="E2" s="70"/>
      <c r="F2" s="70"/>
      <c r="G2" s="70"/>
    </row>
  </sheetData>
  <mergeCells count="2">
    <mergeCell ref="A1:B1"/>
    <mergeCell ref="A2:G2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51"/>
  <sheetViews>
    <sheetView view="pageLayout" topLeftCell="A24" zoomScaleNormal="100" workbookViewId="0">
      <selection activeCell="O50" sqref="O50"/>
    </sheetView>
  </sheetViews>
  <sheetFormatPr defaultColWidth="9" defaultRowHeight="13.5" x14ac:dyDescent="0.15"/>
  <cols>
    <col min="1" max="1" width="3.5" style="1" bestFit="1" customWidth="1"/>
    <col min="2" max="2" width="6.25" style="1" customWidth="1"/>
    <col min="3" max="3" width="50.5" style="1" bestFit="1" customWidth="1"/>
    <col min="4" max="4" width="22.75" style="1" bestFit="1" customWidth="1"/>
    <col min="5" max="8" width="6.25" style="1" customWidth="1"/>
    <col min="9" max="16384" width="9" style="1"/>
  </cols>
  <sheetData>
    <row r="1" spans="1:8" x14ac:dyDescent="0.15">
      <c r="B1" s="1" t="s">
        <v>201</v>
      </c>
    </row>
    <row r="2" spans="1:8" x14ac:dyDescent="0.15">
      <c r="B2" s="2"/>
      <c r="C2" s="2"/>
      <c r="D2" s="2"/>
      <c r="E2" s="60" t="s">
        <v>0</v>
      </c>
      <c r="F2" s="61"/>
      <c r="G2" s="62"/>
      <c r="H2" s="44"/>
    </row>
    <row r="3" spans="1:8" x14ac:dyDescent="0.15">
      <c r="B3" s="3" t="s">
        <v>2</v>
      </c>
      <c r="C3" s="3" t="s">
        <v>96</v>
      </c>
      <c r="D3" s="3" t="s">
        <v>97</v>
      </c>
      <c r="E3" s="4" t="s">
        <v>3</v>
      </c>
      <c r="F3" s="5" t="s">
        <v>4</v>
      </c>
      <c r="G3" s="6" t="s">
        <v>5</v>
      </c>
      <c r="H3" s="3" t="s">
        <v>1</v>
      </c>
    </row>
    <row r="4" spans="1:8" x14ac:dyDescent="0.15">
      <c r="A4" s="1">
        <v>1</v>
      </c>
      <c r="B4" s="11">
        <v>3</v>
      </c>
      <c r="C4" s="11" t="s">
        <v>11</v>
      </c>
      <c r="D4" s="16" t="s">
        <v>145</v>
      </c>
      <c r="E4" s="21">
        <v>5.7</v>
      </c>
      <c r="F4" s="22">
        <v>800</v>
      </c>
      <c r="G4" s="23">
        <v>140.35087719298244</v>
      </c>
      <c r="H4" s="16">
        <v>2</v>
      </c>
    </row>
    <row r="5" spans="1:8" x14ac:dyDescent="0.15">
      <c r="A5" s="1">
        <v>2</v>
      </c>
      <c r="B5" s="11">
        <v>5</v>
      </c>
      <c r="C5" s="11" t="s">
        <v>12</v>
      </c>
      <c r="D5" s="16" t="s">
        <v>308</v>
      </c>
      <c r="E5" s="21">
        <v>12.6</v>
      </c>
      <c r="F5" s="22">
        <v>1580</v>
      </c>
      <c r="G5" s="23">
        <v>122.22222222222223</v>
      </c>
      <c r="H5" s="16">
        <v>1</v>
      </c>
    </row>
    <row r="6" spans="1:8" x14ac:dyDescent="0.15">
      <c r="A6" s="1">
        <v>3</v>
      </c>
      <c r="B6" s="11">
        <v>6</v>
      </c>
      <c r="C6" s="11" t="s">
        <v>13</v>
      </c>
      <c r="D6" s="16" t="s">
        <v>147</v>
      </c>
      <c r="E6" s="21">
        <v>11.4</v>
      </c>
      <c r="F6" s="22">
        <v>1560</v>
      </c>
      <c r="G6" s="23">
        <v>136.84210526315789</v>
      </c>
      <c r="H6" s="16">
        <v>4</v>
      </c>
    </row>
    <row r="7" spans="1:8" x14ac:dyDescent="0.15">
      <c r="A7" s="1">
        <v>4</v>
      </c>
      <c r="B7" s="16">
        <v>7</v>
      </c>
      <c r="C7" s="16" t="s">
        <v>14</v>
      </c>
      <c r="D7" s="16" t="s">
        <v>146</v>
      </c>
      <c r="E7" s="21">
        <v>12.6</v>
      </c>
      <c r="F7" s="22">
        <v>1540</v>
      </c>
      <c r="G7" s="23">
        <v>122.22222222222223</v>
      </c>
      <c r="H7" s="16">
        <v>11</v>
      </c>
    </row>
    <row r="8" spans="1:8" x14ac:dyDescent="0.15">
      <c r="A8" s="1">
        <v>5</v>
      </c>
      <c r="B8" s="11">
        <v>10</v>
      </c>
      <c r="C8" s="11" t="s">
        <v>16</v>
      </c>
      <c r="D8" s="16" t="s">
        <v>148</v>
      </c>
      <c r="E8" s="21">
        <v>21.9</v>
      </c>
      <c r="F8" s="22">
        <v>3200</v>
      </c>
      <c r="G8" s="23">
        <v>146.11872146118722</v>
      </c>
      <c r="H8" s="16">
        <v>8</v>
      </c>
    </row>
    <row r="9" spans="1:8" x14ac:dyDescent="0.15">
      <c r="A9" s="1">
        <v>6</v>
      </c>
      <c r="B9" s="11">
        <v>13</v>
      </c>
      <c r="C9" s="11" t="s">
        <v>18</v>
      </c>
      <c r="D9" s="16" t="s">
        <v>106</v>
      </c>
      <c r="E9" s="21">
        <v>16.899999999999999</v>
      </c>
      <c r="F9" s="22">
        <v>2500</v>
      </c>
      <c r="G9" s="23">
        <v>147.92899408284026</v>
      </c>
      <c r="H9" s="16">
        <v>4</v>
      </c>
    </row>
    <row r="10" spans="1:8" x14ac:dyDescent="0.15">
      <c r="A10" s="1">
        <v>7</v>
      </c>
      <c r="B10" s="11">
        <v>14</v>
      </c>
      <c r="C10" s="11" t="s">
        <v>19</v>
      </c>
      <c r="D10" s="16" t="s">
        <v>149</v>
      </c>
      <c r="E10" s="21">
        <v>16.899999999999999</v>
      </c>
      <c r="F10" s="22">
        <v>2420</v>
      </c>
      <c r="G10" s="23">
        <v>143.19526627218937</v>
      </c>
      <c r="H10" s="16">
        <v>12</v>
      </c>
    </row>
    <row r="11" spans="1:8" x14ac:dyDescent="0.15">
      <c r="A11" s="1">
        <v>8</v>
      </c>
      <c r="B11" s="16">
        <v>17</v>
      </c>
      <c r="C11" s="16" t="s">
        <v>20</v>
      </c>
      <c r="D11" s="16" t="s">
        <v>150</v>
      </c>
      <c r="E11" s="12">
        <v>16.899999999999999</v>
      </c>
      <c r="F11" s="13">
        <v>2500</v>
      </c>
      <c r="G11" s="14">
        <v>147.92899408284026</v>
      </c>
      <c r="H11" s="16">
        <v>21</v>
      </c>
    </row>
    <row r="12" spans="1:8" x14ac:dyDescent="0.15">
      <c r="A12" s="1">
        <v>9</v>
      </c>
      <c r="B12" s="16">
        <v>18</v>
      </c>
      <c r="C12" s="16" t="s">
        <v>21</v>
      </c>
      <c r="D12" s="16" t="s">
        <v>151</v>
      </c>
      <c r="E12" s="12">
        <v>16.899999999999999</v>
      </c>
      <c r="F12" s="13">
        <v>2500</v>
      </c>
      <c r="G12" s="14">
        <v>147.92899408284026</v>
      </c>
      <c r="H12" s="16">
        <v>11</v>
      </c>
    </row>
    <row r="13" spans="1:8" x14ac:dyDescent="0.15">
      <c r="A13" s="1">
        <v>10</v>
      </c>
      <c r="B13" s="11">
        <v>22</v>
      </c>
      <c r="C13" s="11" t="s">
        <v>22</v>
      </c>
      <c r="D13" s="16" t="s">
        <v>112</v>
      </c>
      <c r="E13" s="38">
        <v>18.399999999999999</v>
      </c>
      <c r="F13" s="39">
        <v>2500</v>
      </c>
      <c r="G13" s="40">
        <v>135.86956521739131</v>
      </c>
      <c r="H13" s="16">
        <v>2</v>
      </c>
    </row>
    <row r="14" spans="1:8" x14ac:dyDescent="0.15">
      <c r="A14" s="1">
        <v>11</v>
      </c>
      <c r="B14" s="11">
        <v>27</v>
      </c>
      <c r="C14" s="11" t="s">
        <v>23</v>
      </c>
      <c r="D14" s="16" t="s">
        <v>152</v>
      </c>
      <c r="E14" s="21">
        <v>33.200000000000003</v>
      </c>
      <c r="F14" s="22">
        <v>5030</v>
      </c>
      <c r="G14" s="23">
        <v>151.50602409638552</v>
      </c>
      <c r="H14" s="16">
        <v>1</v>
      </c>
    </row>
    <row r="15" spans="1:8" x14ac:dyDescent="0.15">
      <c r="A15" s="1">
        <v>12</v>
      </c>
      <c r="B15" s="11">
        <v>28</v>
      </c>
      <c r="C15" s="20" t="s">
        <v>24</v>
      </c>
      <c r="D15" s="27" t="s">
        <v>153</v>
      </c>
      <c r="E15" s="21">
        <v>33.200000000000003</v>
      </c>
      <c r="F15" s="22">
        <v>5030</v>
      </c>
      <c r="G15" s="23">
        <v>151.50602409638552</v>
      </c>
      <c r="H15" s="16">
        <v>4</v>
      </c>
    </row>
    <row r="16" spans="1:8" x14ac:dyDescent="0.15">
      <c r="A16" s="1">
        <v>13</v>
      </c>
      <c r="B16" s="11">
        <v>29</v>
      </c>
      <c r="C16" s="11" t="s">
        <v>25</v>
      </c>
      <c r="D16" s="16" t="s">
        <v>115</v>
      </c>
      <c r="E16" s="12">
        <v>33.200000000000003</v>
      </c>
      <c r="F16" s="13">
        <v>5090</v>
      </c>
      <c r="G16" s="14">
        <v>153.31325301204819</v>
      </c>
      <c r="H16" s="16">
        <v>27</v>
      </c>
    </row>
    <row r="17" spans="1:8" x14ac:dyDescent="0.15">
      <c r="A17" s="1">
        <v>14</v>
      </c>
      <c r="B17" s="11">
        <v>30</v>
      </c>
      <c r="C17" s="11" t="s">
        <v>26</v>
      </c>
      <c r="D17" s="16" t="s">
        <v>154</v>
      </c>
      <c r="E17" s="12">
        <v>33.200000000000003</v>
      </c>
      <c r="F17" s="13">
        <v>5090</v>
      </c>
      <c r="G17" s="14">
        <v>153.31325301204819</v>
      </c>
      <c r="H17" s="16">
        <v>11</v>
      </c>
    </row>
    <row r="18" spans="1:8" x14ac:dyDescent="0.15">
      <c r="A18" s="1">
        <v>15</v>
      </c>
      <c r="B18" s="11">
        <v>31</v>
      </c>
      <c r="C18" s="11" t="s">
        <v>27</v>
      </c>
      <c r="D18" s="16" t="s">
        <v>155</v>
      </c>
      <c r="E18" s="12">
        <v>33.200000000000003</v>
      </c>
      <c r="F18" s="13">
        <v>5090</v>
      </c>
      <c r="G18" s="14">
        <v>153.31325301204819</v>
      </c>
      <c r="H18" s="16">
        <v>8</v>
      </c>
    </row>
    <row r="19" spans="1:8" x14ac:dyDescent="0.15">
      <c r="A19" s="1">
        <v>16</v>
      </c>
      <c r="B19" s="11">
        <v>32</v>
      </c>
      <c r="C19" s="11" t="s">
        <v>28</v>
      </c>
      <c r="D19" s="16" t="s">
        <v>156</v>
      </c>
      <c r="E19" s="12">
        <v>33.200000000000003</v>
      </c>
      <c r="F19" s="13">
        <v>5090</v>
      </c>
      <c r="G19" s="14">
        <v>153.31325301204819</v>
      </c>
      <c r="H19" s="16">
        <v>11</v>
      </c>
    </row>
    <row r="20" spans="1:8" x14ac:dyDescent="0.15">
      <c r="A20" s="1">
        <v>17</v>
      </c>
      <c r="B20" s="11">
        <v>36</v>
      </c>
      <c r="C20" s="11" t="s">
        <v>29</v>
      </c>
      <c r="D20" s="16" t="s">
        <v>157</v>
      </c>
      <c r="E20" s="12">
        <v>13</v>
      </c>
      <c r="F20" s="13">
        <v>1300</v>
      </c>
      <c r="G20" s="14">
        <v>100</v>
      </c>
      <c r="H20" s="16">
        <v>1</v>
      </c>
    </row>
    <row r="21" spans="1:8" x14ac:dyDescent="0.15">
      <c r="A21" s="1">
        <v>18</v>
      </c>
      <c r="B21" s="11">
        <v>42</v>
      </c>
      <c r="C21" s="20" t="s">
        <v>30</v>
      </c>
      <c r="D21" s="27" t="s">
        <v>122</v>
      </c>
      <c r="E21" s="12">
        <v>35.1</v>
      </c>
      <c r="F21" s="13">
        <v>3850</v>
      </c>
      <c r="G21" s="14">
        <v>109.68660968660969</v>
      </c>
      <c r="H21" s="16">
        <v>3</v>
      </c>
    </row>
    <row r="22" spans="1:8" x14ac:dyDescent="0.15">
      <c r="A22" s="1">
        <v>19</v>
      </c>
      <c r="B22" s="11">
        <v>43</v>
      </c>
      <c r="C22" s="11" t="s">
        <v>31</v>
      </c>
      <c r="D22" s="16" t="s">
        <v>158</v>
      </c>
      <c r="E22" s="21">
        <v>13</v>
      </c>
      <c r="F22" s="22">
        <v>1300</v>
      </c>
      <c r="G22" s="23">
        <v>100</v>
      </c>
      <c r="H22" s="16">
        <v>5</v>
      </c>
    </row>
    <row r="23" spans="1:8" x14ac:dyDescent="0.15">
      <c r="A23" s="1">
        <v>20</v>
      </c>
      <c r="B23" s="11">
        <v>44</v>
      </c>
      <c r="C23" s="11" t="s">
        <v>32</v>
      </c>
      <c r="D23" s="16" t="s">
        <v>159</v>
      </c>
      <c r="E23" s="21">
        <v>13</v>
      </c>
      <c r="F23" s="22">
        <v>1300</v>
      </c>
      <c r="G23" s="23">
        <v>100</v>
      </c>
      <c r="H23" s="16">
        <v>6</v>
      </c>
    </row>
    <row r="24" spans="1:8" x14ac:dyDescent="0.15">
      <c r="A24" s="1">
        <v>21</v>
      </c>
      <c r="B24" s="11">
        <v>45</v>
      </c>
      <c r="C24" s="11" t="s">
        <v>33</v>
      </c>
      <c r="D24" s="16" t="s">
        <v>160</v>
      </c>
      <c r="E24" s="21">
        <v>5.4</v>
      </c>
      <c r="F24" s="22">
        <v>500</v>
      </c>
      <c r="G24" s="23">
        <v>92.592592592592581</v>
      </c>
      <c r="H24" s="16">
        <v>1</v>
      </c>
    </row>
    <row r="25" spans="1:8" x14ac:dyDescent="0.15">
      <c r="A25" s="1">
        <v>22</v>
      </c>
      <c r="B25" s="11">
        <v>46</v>
      </c>
      <c r="C25" s="11" t="s">
        <v>34</v>
      </c>
      <c r="D25" s="16" t="s">
        <v>161</v>
      </c>
      <c r="E25" s="12">
        <v>4.4000000000000004</v>
      </c>
      <c r="F25" s="13">
        <v>570</v>
      </c>
      <c r="G25" s="14">
        <v>129.54545454545453</v>
      </c>
      <c r="H25" s="16">
        <v>1</v>
      </c>
    </row>
    <row r="26" spans="1:8" x14ac:dyDescent="0.15">
      <c r="A26" s="1">
        <v>23</v>
      </c>
      <c r="B26" s="16">
        <v>47</v>
      </c>
      <c r="C26" s="16" t="s">
        <v>35</v>
      </c>
      <c r="D26" s="16" t="s">
        <v>162</v>
      </c>
      <c r="E26" s="21">
        <v>4.4000000000000004</v>
      </c>
      <c r="F26" s="22">
        <v>590</v>
      </c>
      <c r="G26" s="23">
        <v>134.09090909090909</v>
      </c>
      <c r="H26" s="16">
        <v>15</v>
      </c>
    </row>
    <row r="27" spans="1:8" x14ac:dyDescent="0.15">
      <c r="A27" s="1">
        <v>24</v>
      </c>
      <c r="B27" s="11">
        <v>48</v>
      </c>
      <c r="C27" s="11" t="s">
        <v>36</v>
      </c>
      <c r="D27" s="16" t="s">
        <v>163</v>
      </c>
      <c r="E27" s="21">
        <v>4.4000000000000004</v>
      </c>
      <c r="F27" s="22">
        <v>600</v>
      </c>
      <c r="G27" s="23">
        <v>136.36363636363635</v>
      </c>
      <c r="H27" s="16">
        <v>18</v>
      </c>
    </row>
    <row r="28" spans="1:8" x14ac:dyDescent="0.15">
      <c r="A28" s="1">
        <v>25</v>
      </c>
      <c r="B28" s="11">
        <v>49</v>
      </c>
      <c r="C28" s="11" t="s">
        <v>37</v>
      </c>
      <c r="D28" s="16" t="s">
        <v>123</v>
      </c>
      <c r="E28" s="21">
        <v>6.8</v>
      </c>
      <c r="F28" s="22">
        <v>940</v>
      </c>
      <c r="G28" s="23">
        <v>138.23529411764707</v>
      </c>
      <c r="H28" s="16">
        <v>5</v>
      </c>
    </row>
    <row r="29" spans="1:8" x14ac:dyDescent="0.15">
      <c r="A29" s="1">
        <v>26</v>
      </c>
      <c r="B29" s="16">
        <v>50</v>
      </c>
      <c r="C29" s="16" t="s">
        <v>38</v>
      </c>
      <c r="D29" s="16" t="s">
        <v>164</v>
      </c>
      <c r="E29" s="12">
        <v>6.8</v>
      </c>
      <c r="F29" s="13">
        <v>930</v>
      </c>
      <c r="G29" s="14">
        <v>136.76470588235296</v>
      </c>
      <c r="H29" s="16">
        <v>1</v>
      </c>
    </row>
    <row r="30" spans="1:8" x14ac:dyDescent="0.15">
      <c r="A30" s="1">
        <v>27</v>
      </c>
      <c r="B30" s="11">
        <v>51</v>
      </c>
      <c r="C30" s="11" t="s">
        <v>181</v>
      </c>
      <c r="D30" s="16" t="s">
        <v>165</v>
      </c>
      <c r="E30" s="21">
        <v>6.8</v>
      </c>
      <c r="F30" s="22">
        <v>940</v>
      </c>
      <c r="G30" s="23">
        <v>138.23529411764707</v>
      </c>
      <c r="H30" s="16">
        <v>6</v>
      </c>
    </row>
    <row r="31" spans="1:8" x14ac:dyDescent="0.15">
      <c r="A31" s="1">
        <v>28</v>
      </c>
      <c r="B31" s="11">
        <v>57</v>
      </c>
      <c r="C31" s="11" t="s">
        <v>40</v>
      </c>
      <c r="D31" s="16" t="s">
        <v>166</v>
      </c>
      <c r="E31" s="41" t="s">
        <v>39</v>
      </c>
      <c r="F31" s="42" t="s">
        <v>39</v>
      </c>
      <c r="G31" s="43" t="s">
        <v>39</v>
      </c>
      <c r="H31" s="16">
        <v>15</v>
      </c>
    </row>
    <row r="32" spans="1:8" x14ac:dyDescent="0.15">
      <c r="A32" s="1">
        <v>29</v>
      </c>
      <c r="B32" s="11">
        <v>58</v>
      </c>
      <c r="C32" s="11" t="s">
        <v>41</v>
      </c>
      <c r="D32" s="16" t="s">
        <v>167</v>
      </c>
      <c r="E32" s="41" t="s">
        <v>39</v>
      </c>
      <c r="F32" s="42" t="s">
        <v>39</v>
      </c>
      <c r="G32" s="43" t="s">
        <v>39</v>
      </c>
      <c r="H32" s="16">
        <v>2</v>
      </c>
    </row>
    <row r="33" spans="1:8" x14ac:dyDescent="0.15">
      <c r="A33" s="1">
        <v>30</v>
      </c>
      <c r="B33" s="11">
        <v>59</v>
      </c>
      <c r="C33" s="11" t="s">
        <v>42</v>
      </c>
      <c r="D33" s="16" t="s">
        <v>168</v>
      </c>
      <c r="E33" s="41" t="s">
        <v>39</v>
      </c>
      <c r="F33" s="42" t="s">
        <v>39</v>
      </c>
      <c r="G33" s="43" t="s">
        <v>39</v>
      </c>
      <c r="H33" s="16">
        <v>5</v>
      </c>
    </row>
    <row r="34" spans="1:8" x14ac:dyDescent="0.15">
      <c r="A34" s="1">
        <v>31</v>
      </c>
      <c r="B34" s="11">
        <v>60</v>
      </c>
      <c r="C34" s="11" t="s">
        <v>238</v>
      </c>
      <c r="D34" s="16" t="s">
        <v>128</v>
      </c>
      <c r="E34" s="41" t="s">
        <v>39</v>
      </c>
      <c r="F34" s="42" t="s">
        <v>39</v>
      </c>
      <c r="G34" s="43" t="s">
        <v>39</v>
      </c>
      <c r="H34" s="16">
        <v>1</v>
      </c>
    </row>
    <row r="35" spans="1:8" x14ac:dyDescent="0.15">
      <c r="A35" s="1">
        <v>32</v>
      </c>
      <c r="B35" s="11">
        <v>61</v>
      </c>
      <c r="C35" s="11" t="s">
        <v>43</v>
      </c>
      <c r="D35" s="16" t="s">
        <v>169</v>
      </c>
      <c r="E35" s="41" t="s">
        <v>39</v>
      </c>
      <c r="F35" s="42" t="s">
        <v>39</v>
      </c>
      <c r="G35" s="43" t="s">
        <v>39</v>
      </c>
      <c r="H35" s="16">
        <v>5</v>
      </c>
    </row>
    <row r="36" spans="1:8" x14ac:dyDescent="0.15">
      <c r="A36" s="1">
        <v>33</v>
      </c>
      <c r="B36" s="11">
        <v>62</v>
      </c>
      <c r="C36" s="11" t="s">
        <v>44</v>
      </c>
      <c r="D36" s="16" t="s">
        <v>170</v>
      </c>
      <c r="E36" s="41" t="s">
        <v>39</v>
      </c>
      <c r="F36" s="42" t="s">
        <v>39</v>
      </c>
      <c r="G36" s="43" t="s">
        <v>39</v>
      </c>
      <c r="H36" s="16">
        <v>1</v>
      </c>
    </row>
    <row r="37" spans="1:8" x14ac:dyDescent="0.15">
      <c r="A37" s="1">
        <v>34</v>
      </c>
      <c r="B37" s="11">
        <v>64</v>
      </c>
      <c r="C37" s="11" t="s">
        <v>182</v>
      </c>
      <c r="D37" s="16" t="s">
        <v>171</v>
      </c>
      <c r="E37" s="21">
        <v>8.5</v>
      </c>
      <c r="F37" s="22">
        <v>560</v>
      </c>
      <c r="G37" s="23">
        <v>65.882352941176464</v>
      </c>
      <c r="H37" s="16">
        <v>19</v>
      </c>
    </row>
    <row r="38" spans="1:8" x14ac:dyDescent="0.15">
      <c r="A38" s="1">
        <v>35</v>
      </c>
      <c r="B38" s="16">
        <v>65</v>
      </c>
      <c r="C38" s="16" t="s">
        <v>182</v>
      </c>
      <c r="D38" s="16" t="s">
        <v>172</v>
      </c>
      <c r="E38" s="21">
        <v>8.5</v>
      </c>
      <c r="F38" s="22">
        <v>580</v>
      </c>
      <c r="G38" s="23">
        <v>68.235294117647058</v>
      </c>
      <c r="H38" s="16">
        <v>3</v>
      </c>
    </row>
    <row r="39" spans="1:8" x14ac:dyDescent="0.15">
      <c r="A39" s="1">
        <v>36</v>
      </c>
      <c r="B39" s="11">
        <v>66</v>
      </c>
      <c r="C39" s="11" t="s">
        <v>45</v>
      </c>
      <c r="D39" s="16" t="s">
        <v>173</v>
      </c>
      <c r="E39" s="21">
        <v>39.9</v>
      </c>
      <c r="F39" s="22">
        <v>6300</v>
      </c>
      <c r="G39" s="23">
        <v>157.89473684210526</v>
      </c>
      <c r="H39" s="16">
        <v>2</v>
      </c>
    </row>
    <row r="40" spans="1:8" x14ac:dyDescent="0.15">
      <c r="A40" s="1">
        <v>37</v>
      </c>
      <c r="B40" s="11">
        <v>68</v>
      </c>
      <c r="C40" s="11" t="s">
        <v>47</v>
      </c>
      <c r="D40" s="16" t="s">
        <v>174</v>
      </c>
      <c r="E40" s="21">
        <v>61.7</v>
      </c>
      <c r="F40" s="22">
        <v>10000</v>
      </c>
      <c r="G40" s="23">
        <v>162.07455429497568</v>
      </c>
      <c r="H40" s="16">
        <v>1</v>
      </c>
    </row>
    <row r="41" spans="1:8" x14ac:dyDescent="0.15">
      <c r="A41" s="1">
        <v>38</v>
      </c>
      <c r="B41" s="11">
        <v>69</v>
      </c>
      <c r="C41" s="11" t="s">
        <v>48</v>
      </c>
      <c r="D41" s="16" t="s">
        <v>130</v>
      </c>
      <c r="E41" s="12">
        <v>76</v>
      </c>
      <c r="F41" s="13">
        <v>12500</v>
      </c>
      <c r="G41" s="14">
        <v>164.47368421052633</v>
      </c>
      <c r="H41" s="16">
        <v>1</v>
      </c>
    </row>
    <row r="42" spans="1:8" x14ac:dyDescent="0.15">
      <c r="A42" s="1">
        <v>39</v>
      </c>
      <c r="B42" s="11">
        <v>73</v>
      </c>
      <c r="C42" s="11" t="s">
        <v>183</v>
      </c>
      <c r="D42" s="16" t="s">
        <v>175</v>
      </c>
      <c r="E42" s="21">
        <v>24</v>
      </c>
      <c r="F42" s="22">
        <v>4000</v>
      </c>
      <c r="G42" s="23">
        <v>166.66666666666666</v>
      </c>
      <c r="H42" s="16">
        <v>2</v>
      </c>
    </row>
    <row r="43" spans="1:8" x14ac:dyDescent="0.15">
      <c r="A43" s="1">
        <v>40</v>
      </c>
      <c r="B43" s="16">
        <v>74</v>
      </c>
      <c r="C43" s="16" t="s">
        <v>49</v>
      </c>
      <c r="D43" s="16" t="s">
        <v>176</v>
      </c>
      <c r="E43" s="41" t="s">
        <v>39</v>
      </c>
      <c r="F43" s="42" t="s">
        <v>39</v>
      </c>
      <c r="G43" s="43" t="s">
        <v>39</v>
      </c>
      <c r="H43" s="16">
        <v>2</v>
      </c>
    </row>
    <row r="44" spans="1:8" x14ac:dyDescent="0.15">
      <c r="A44" s="1">
        <v>41</v>
      </c>
      <c r="B44" s="11">
        <v>75</v>
      </c>
      <c r="C44" s="11" t="s">
        <v>184</v>
      </c>
      <c r="D44" s="16" t="s">
        <v>177</v>
      </c>
      <c r="E44" s="21">
        <v>48</v>
      </c>
      <c r="F44" s="22">
        <v>8000</v>
      </c>
      <c r="G44" s="23">
        <v>166.66666666666666</v>
      </c>
      <c r="H44" s="16">
        <v>8</v>
      </c>
    </row>
    <row r="45" spans="1:8" x14ac:dyDescent="0.15">
      <c r="A45" s="1">
        <v>42</v>
      </c>
      <c r="B45" s="11">
        <v>76</v>
      </c>
      <c r="C45" s="11" t="s">
        <v>50</v>
      </c>
      <c r="D45" s="16" t="s">
        <v>178</v>
      </c>
      <c r="E45" s="41" t="s">
        <v>39</v>
      </c>
      <c r="F45" s="42" t="s">
        <v>39</v>
      </c>
      <c r="G45" s="43" t="s">
        <v>39</v>
      </c>
      <c r="H45" s="16">
        <v>8</v>
      </c>
    </row>
    <row r="46" spans="1:8" x14ac:dyDescent="0.15">
      <c r="A46" s="1">
        <v>43</v>
      </c>
      <c r="B46" s="11">
        <v>79</v>
      </c>
      <c r="C46" s="11" t="s">
        <v>99</v>
      </c>
      <c r="D46" s="16" t="s">
        <v>136</v>
      </c>
      <c r="E46" s="21">
        <v>62</v>
      </c>
      <c r="F46" s="22">
        <v>10000</v>
      </c>
      <c r="G46" s="23">
        <v>161.29032258064515</v>
      </c>
      <c r="H46" s="16">
        <v>1</v>
      </c>
    </row>
    <row r="47" spans="1:8" x14ac:dyDescent="0.15">
      <c r="A47" s="1">
        <v>44</v>
      </c>
      <c r="B47" s="11">
        <v>80</v>
      </c>
      <c r="C47" s="11" t="s">
        <v>53</v>
      </c>
      <c r="D47" s="16" t="s">
        <v>137</v>
      </c>
      <c r="E47" s="41" t="s">
        <v>39</v>
      </c>
      <c r="F47" s="42" t="s">
        <v>39</v>
      </c>
      <c r="G47" s="43" t="s">
        <v>39</v>
      </c>
      <c r="H47" s="16">
        <v>1</v>
      </c>
    </row>
    <row r="48" spans="1:8" x14ac:dyDescent="0.15">
      <c r="A48" s="1">
        <v>45</v>
      </c>
      <c r="B48" s="11">
        <v>81</v>
      </c>
      <c r="C48" s="11" t="s">
        <v>54</v>
      </c>
      <c r="D48" s="16" t="s">
        <v>179</v>
      </c>
      <c r="E48" s="21">
        <v>4</v>
      </c>
      <c r="F48" s="22">
        <v>440</v>
      </c>
      <c r="G48" s="23">
        <v>110</v>
      </c>
      <c r="H48" s="16">
        <v>5</v>
      </c>
    </row>
    <row r="49" spans="1:8" x14ac:dyDescent="0.15">
      <c r="A49" s="1">
        <v>46</v>
      </c>
      <c r="B49" s="11">
        <v>82</v>
      </c>
      <c r="C49" s="11" t="s">
        <v>54</v>
      </c>
      <c r="D49" s="16" t="s">
        <v>180</v>
      </c>
      <c r="E49" s="21">
        <v>6.8</v>
      </c>
      <c r="F49" s="22">
        <v>870</v>
      </c>
      <c r="G49" s="23">
        <v>127.94117647058823</v>
      </c>
      <c r="H49" s="16">
        <v>1</v>
      </c>
    </row>
    <row r="50" spans="1:8" ht="14.25" thickBot="1" x14ac:dyDescent="0.2">
      <c r="A50" s="1">
        <v>47</v>
      </c>
      <c r="B50" s="54">
        <v>83</v>
      </c>
      <c r="C50" s="54" t="s">
        <v>55</v>
      </c>
      <c r="D50" s="45" t="s">
        <v>138</v>
      </c>
      <c r="E50" s="21">
        <v>4.4000000000000004</v>
      </c>
      <c r="F50" s="22">
        <v>485</v>
      </c>
      <c r="G50" s="23">
        <v>110.22727272727272</v>
      </c>
      <c r="H50" s="45">
        <v>1</v>
      </c>
    </row>
    <row r="51" spans="1:8" x14ac:dyDescent="0.15">
      <c r="B51" s="66" t="s">
        <v>102</v>
      </c>
      <c r="C51" s="67"/>
      <c r="D51" s="67"/>
      <c r="E51" s="67"/>
      <c r="F51" s="67"/>
      <c r="G51" s="68"/>
      <c r="H51" s="53">
        <f>SUBTOTAL(9,H4:H50)</f>
        <v>284</v>
      </c>
    </row>
  </sheetData>
  <autoFilter ref="B3:H50"/>
  <mergeCells count="2">
    <mergeCell ref="E2:G2"/>
    <mergeCell ref="B51:G51"/>
  </mergeCells>
  <phoneticPr fontId="5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"/>
  <sheetViews>
    <sheetView view="pageLayout" zoomScaleNormal="100" zoomScaleSheetLayoutView="100" workbookViewId="0">
      <selection activeCell="E8" sqref="E8"/>
    </sheetView>
  </sheetViews>
  <sheetFormatPr defaultRowHeight="13.5" x14ac:dyDescent="0.4"/>
  <cols>
    <col min="1" max="10" width="16.5" style="69" customWidth="1"/>
    <col min="11" max="16384" width="9" style="69"/>
  </cols>
  <sheetData>
    <row r="1" spans="1:7" ht="24" x14ac:dyDescent="0.4">
      <c r="A1" s="71" t="s">
        <v>317</v>
      </c>
      <c r="B1" s="72"/>
    </row>
    <row r="2" spans="1:7" ht="342" customHeight="1" x14ac:dyDescent="0.4">
      <c r="A2" s="73" t="s">
        <v>316</v>
      </c>
      <c r="B2" s="70"/>
      <c r="C2" s="70"/>
      <c r="D2" s="70"/>
      <c r="E2" s="70"/>
      <c r="F2" s="70"/>
      <c r="G2" s="70"/>
    </row>
  </sheetData>
  <mergeCells count="2">
    <mergeCell ref="A1:B1"/>
    <mergeCell ref="A2:G2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24"/>
  <sheetViews>
    <sheetView view="pageLayout" zoomScaleNormal="100" workbookViewId="0">
      <selection activeCell="B1" sqref="B1"/>
    </sheetView>
  </sheetViews>
  <sheetFormatPr defaultColWidth="9" defaultRowHeight="13.5" x14ac:dyDescent="0.15"/>
  <cols>
    <col min="1" max="1" width="3.5" style="1" bestFit="1" customWidth="1"/>
    <col min="2" max="2" width="6.25" style="1" customWidth="1"/>
    <col min="3" max="3" width="50.5" style="1" bestFit="1" customWidth="1"/>
    <col min="4" max="4" width="22.75" style="1" bestFit="1" customWidth="1"/>
    <col min="5" max="8" width="6.25" style="1" customWidth="1"/>
    <col min="9" max="16384" width="9" style="1"/>
  </cols>
  <sheetData>
    <row r="1" spans="1:8" x14ac:dyDescent="0.15">
      <c r="B1" s="1" t="s">
        <v>306</v>
      </c>
    </row>
    <row r="2" spans="1:8" x14ac:dyDescent="0.15">
      <c r="B2" s="2"/>
      <c r="C2" s="2"/>
      <c r="D2" s="2"/>
      <c r="E2" s="60" t="s">
        <v>0</v>
      </c>
      <c r="F2" s="61"/>
      <c r="G2" s="62"/>
      <c r="H2" s="44"/>
    </row>
    <row r="3" spans="1:8" x14ac:dyDescent="0.15">
      <c r="B3" s="3" t="s">
        <v>2</v>
      </c>
      <c r="C3" s="3" t="s">
        <v>96</v>
      </c>
      <c r="D3" s="3" t="s">
        <v>97</v>
      </c>
      <c r="E3" s="4" t="s">
        <v>3</v>
      </c>
      <c r="F3" s="5" t="s">
        <v>4</v>
      </c>
      <c r="G3" s="6" t="s">
        <v>5</v>
      </c>
      <c r="H3" s="3" t="s">
        <v>1</v>
      </c>
    </row>
    <row r="4" spans="1:8" x14ac:dyDescent="0.15">
      <c r="A4" s="1">
        <v>1</v>
      </c>
      <c r="B4" s="11">
        <v>4</v>
      </c>
      <c r="C4" s="11" t="s">
        <v>251</v>
      </c>
      <c r="D4" s="16" t="s">
        <v>185</v>
      </c>
      <c r="E4" s="21">
        <v>11.4</v>
      </c>
      <c r="F4" s="22">
        <v>1600</v>
      </c>
      <c r="G4" s="23">
        <v>140.35087719298244</v>
      </c>
      <c r="H4" s="16">
        <v>1</v>
      </c>
    </row>
    <row r="5" spans="1:8" x14ac:dyDescent="0.15">
      <c r="A5" s="1">
        <v>2</v>
      </c>
      <c r="B5" s="11">
        <v>8</v>
      </c>
      <c r="C5" s="11" t="s">
        <v>255</v>
      </c>
      <c r="D5" s="16" t="s">
        <v>186</v>
      </c>
      <c r="E5" s="21">
        <v>21.9</v>
      </c>
      <c r="F5" s="22">
        <v>3080</v>
      </c>
      <c r="G5" s="23">
        <v>140.63926940639271</v>
      </c>
      <c r="H5" s="16">
        <v>1</v>
      </c>
    </row>
    <row r="6" spans="1:8" x14ac:dyDescent="0.15">
      <c r="A6" s="1">
        <v>3</v>
      </c>
      <c r="B6" s="11">
        <v>9</v>
      </c>
      <c r="C6" s="11" t="s">
        <v>256</v>
      </c>
      <c r="D6" s="16" t="s">
        <v>187</v>
      </c>
      <c r="E6" s="21">
        <v>21.9</v>
      </c>
      <c r="F6" s="22">
        <v>3200</v>
      </c>
      <c r="G6" s="23">
        <v>146.11872146118722</v>
      </c>
      <c r="H6" s="16">
        <v>1</v>
      </c>
    </row>
    <row r="7" spans="1:8" x14ac:dyDescent="0.15">
      <c r="A7" s="1">
        <v>4</v>
      </c>
      <c r="B7" s="16">
        <v>23</v>
      </c>
      <c r="C7" s="16" t="s">
        <v>261</v>
      </c>
      <c r="D7" s="16" t="s">
        <v>188</v>
      </c>
      <c r="E7" s="21">
        <v>33.200000000000003</v>
      </c>
      <c r="F7" s="22">
        <v>5030</v>
      </c>
      <c r="G7" s="23">
        <v>151.50602409638552</v>
      </c>
      <c r="H7" s="16">
        <v>2</v>
      </c>
    </row>
    <row r="8" spans="1:8" x14ac:dyDescent="0.15">
      <c r="A8" s="1">
        <v>5</v>
      </c>
      <c r="B8" s="11">
        <v>26</v>
      </c>
      <c r="C8" s="11" t="s">
        <v>262</v>
      </c>
      <c r="D8" s="16" t="s">
        <v>189</v>
      </c>
      <c r="E8" s="21">
        <v>33.200000000000003</v>
      </c>
      <c r="F8" s="22">
        <v>5200</v>
      </c>
      <c r="G8" s="23">
        <v>156.62650602409639</v>
      </c>
      <c r="H8" s="16">
        <v>2</v>
      </c>
    </row>
    <row r="9" spans="1:8" x14ac:dyDescent="0.15">
      <c r="A9" s="1">
        <v>6</v>
      </c>
      <c r="B9" s="11">
        <v>34</v>
      </c>
      <c r="C9" s="11" t="s">
        <v>268</v>
      </c>
      <c r="D9" s="16" t="s">
        <v>190</v>
      </c>
      <c r="E9" s="21">
        <v>44.1</v>
      </c>
      <c r="F9" s="22">
        <v>6750</v>
      </c>
      <c r="G9" s="23">
        <v>153.0612244897959</v>
      </c>
      <c r="H9" s="16">
        <v>6</v>
      </c>
    </row>
    <row r="10" spans="1:8" x14ac:dyDescent="0.15">
      <c r="A10" s="1">
        <v>7</v>
      </c>
      <c r="B10" s="11">
        <v>37</v>
      </c>
      <c r="C10" s="11" t="s">
        <v>229</v>
      </c>
      <c r="D10" s="16" t="s">
        <v>118</v>
      </c>
      <c r="E10" s="29">
        <v>7.9</v>
      </c>
      <c r="F10" s="30">
        <v>1070</v>
      </c>
      <c r="G10" s="31">
        <v>135.44303797468353</v>
      </c>
      <c r="H10" s="16">
        <v>1</v>
      </c>
    </row>
    <row r="11" spans="1:8" x14ac:dyDescent="0.15">
      <c r="A11" s="1">
        <v>8</v>
      </c>
      <c r="B11" s="16">
        <v>41</v>
      </c>
      <c r="C11" s="16" t="s">
        <v>270</v>
      </c>
      <c r="D11" s="16" t="s">
        <v>191</v>
      </c>
      <c r="E11" s="12">
        <v>25.8</v>
      </c>
      <c r="F11" s="13">
        <v>3800</v>
      </c>
      <c r="G11" s="14">
        <v>147.28682170542635</v>
      </c>
      <c r="H11" s="16">
        <v>2</v>
      </c>
    </row>
    <row r="12" spans="1:8" x14ac:dyDescent="0.15">
      <c r="A12" s="1">
        <v>9</v>
      </c>
      <c r="B12" s="16">
        <v>42</v>
      </c>
      <c r="C12" s="16" t="s">
        <v>233</v>
      </c>
      <c r="D12" s="16" t="s">
        <v>122</v>
      </c>
      <c r="E12" s="29">
        <v>35.1</v>
      </c>
      <c r="F12" s="30">
        <v>3850</v>
      </c>
      <c r="G12" s="31">
        <v>109.68660968660969</v>
      </c>
      <c r="H12" s="16">
        <v>3</v>
      </c>
    </row>
    <row r="13" spans="1:8" x14ac:dyDescent="0.15">
      <c r="A13" s="1">
        <v>10</v>
      </c>
      <c r="B13" s="16">
        <v>53</v>
      </c>
      <c r="C13" s="16" t="s">
        <v>235</v>
      </c>
      <c r="D13" s="16" t="s">
        <v>210</v>
      </c>
      <c r="E13" s="12">
        <v>11.5</v>
      </c>
      <c r="F13" s="13">
        <v>1580</v>
      </c>
      <c r="G13" s="14">
        <v>137.39130434782609</v>
      </c>
      <c r="H13" s="16">
        <v>1</v>
      </c>
    </row>
    <row r="14" spans="1:8" x14ac:dyDescent="0.15">
      <c r="A14" s="1">
        <v>11</v>
      </c>
      <c r="B14" s="11">
        <v>63</v>
      </c>
      <c r="C14" s="11" t="s">
        <v>282</v>
      </c>
      <c r="D14" s="16" t="s">
        <v>192</v>
      </c>
      <c r="E14" s="32" t="s">
        <v>144</v>
      </c>
      <c r="F14" s="33" t="s">
        <v>144</v>
      </c>
      <c r="G14" s="34" t="s">
        <v>144</v>
      </c>
      <c r="H14" s="16">
        <v>10</v>
      </c>
    </row>
    <row r="15" spans="1:8" x14ac:dyDescent="0.15">
      <c r="A15" s="1">
        <v>12</v>
      </c>
      <c r="B15" s="11">
        <v>67</v>
      </c>
      <c r="C15" s="20" t="s">
        <v>239</v>
      </c>
      <c r="D15" s="27" t="s">
        <v>129</v>
      </c>
      <c r="E15" s="21">
        <v>50.2</v>
      </c>
      <c r="F15" s="22">
        <v>8000</v>
      </c>
      <c r="G15" s="23">
        <v>159.36254980079681</v>
      </c>
      <c r="H15" s="16">
        <v>1</v>
      </c>
    </row>
    <row r="16" spans="1:8" x14ac:dyDescent="0.15">
      <c r="A16" s="1">
        <v>13</v>
      </c>
      <c r="B16" s="54">
        <v>82</v>
      </c>
      <c r="C16" s="54" t="s">
        <v>287</v>
      </c>
      <c r="D16" s="45" t="s">
        <v>180</v>
      </c>
      <c r="E16" s="21">
        <v>6.8</v>
      </c>
      <c r="F16" s="22">
        <v>870</v>
      </c>
      <c r="G16" s="23">
        <v>127.94117647058823</v>
      </c>
      <c r="H16" s="45">
        <v>4</v>
      </c>
    </row>
    <row r="17" spans="1:8" x14ac:dyDescent="0.15">
      <c r="A17" s="1">
        <v>14</v>
      </c>
      <c r="B17" s="11">
        <v>84</v>
      </c>
      <c r="C17" s="11" t="s">
        <v>247</v>
      </c>
      <c r="D17" s="16" t="s">
        <v>193</v>
      </c>
      <c r="E17" s="21">
        <v>7.2</v>
      </c>
      <c r="F17" s="22">
        <v>810</v>
      </c>
      <c r="G17" s="23">
        <v>112.5</v>
      </c>
      <c r="H17" s="16">
        <v>10</v>
      </c>
    </row>
    <row r="18" spans="1:8" x14ac:dyDescent="0.15">
      <c r="A18" s="1">
        <v>15</v>
      </c>
      <c r="B18" s="11">
        <v>116</v>
      </c>
      <c r="C18" s="20" t="s">
        <v>202</v>
      </c>
      <c r="D18" s="27" t="s">
        <v>205</v>
      </c>
      <c r="E18" s="41">
        <v>42.8</v>
      </c>
      <c r="F18" s="42">
        <v>6300</v>
      </c>
      <c r="G18" s="43">
        <v>147.196261682243</v>
      </c>
      <c r="H18" s="16">
        <v>5</v>
      </c>
    </row>
    <row r="19" spans="1:8" x14ac:dyDescent="0.15">
      <c r="A19" s="1">
        <v>16</v>
      </c>
      <c r="B19" s="11">
        <v>117</v>
      </c>
      <c r="C19" s="20" t="s">
        <v>208</v>
      </c>
      <c r="D19" s="27" t="s">
        <v>209</v>
      </c>
      <c r="E19" s="55" t="s">
        <v>144</v>
      </c>
      <c r="F19" s="56" t="s">
        <v>144</v>
      </c>
      <c r="G19" s="57" t="s">
        <v>144</v>
      </c>
      <c r="H19" s="16">
        <v>5</v>
      </c>
    </row>
    <row r="20" spans="1:8" x14ac:dyDescent="0.15">
      <c r="A20" s="1">
        <v>17</v>
      </c>
      <c r="B20" s="11">
        <v>118</v>
      </c>
      <c r="C20" s="20" t="s">
        <v>203</v>
      </c>
      <c r="D20" s="27" t="s">
        <v>206</v>
      </c>
      <c r="E20" s="41">
        <v>46.6</v>
      </c>
      <c r="F20" s="42">
        <v>6700</v>
      </c>
      <c r="G20" s="43">
        <v>143.77682403433477</v>
      </c>
      <c r="H20" s="16">
        <v>3</v>
      </c>
    </row>
    <row r="21" spans="1:8" x14ac:dyDescent="0.15">
      <c r="A21" s="1">
        <v>18</v>
      </c>
      <c r="B21" s="11">
        <v>119</v>
      </c>
      <c r="C21" s="20" t="s">
        <v>204</v>
      </c>
      <c r="D21" s="27" t="s">
        <v>207</v>
      </c>
      <c r="E21" s="55" t="s">
        <v>144</v>
      </c>
      <c r="F21" s="56" t="s">
        <v>144</v>
      </c>
      <c r="G21" s="57" t="s">
        <v>144</v>
      </c>
      <c r="H21" s="16">
        <v>2</v>
      </c>
    </row>
    <row r="22" spans="1:8" x14ac:dyDescent="0.15">
      <c r="A22" s="1">
        <v>19</v>
      </c>
      <c r="B22" s="11">
        <v>120</v>
      </c>
      <c r="C22" s="20" t="s">
        <v>302</v>
      </c>
      <c r="D22" s="27" t="s">
        <v>304</v>
      </c>
      <c r="E22" s="55" t="s">
        <v>144</v>
      </c>
      <c r="F22" s="56" t="s">
        <v>144</v>
      </c>
      <c r="G22" s="57" t="s">
        <v>144</v>
      </c>
      <c r="H22" s="16">
        <v>2</v>
      </c>
    </row>
    <row r="23" spans="1:8" ht="14.25" thickBot="1" x14ac:dyDescent="0.2">
      <c r="A23" s="1">
        <v>20</v>
      </c>
      <c r="B23" s="54">
        <v>121</v>
      </c>
      <c r="C23" s="54" t="s">
        <v>303</v>
      </c>
      <c r="D23" s="45" t="s">
        <v>305</v>
      </c>
      <c r="E23" s="41">
        <v>11.5</v>
      </c>
      <c r="F23" s="42">
        <v>1300</v>
      </c>
      <c r="G23" s="43">
        <v>113.04347826086956</v>
      </c>
      <c r="H23" s="45">
        <v>2</v>
      </c>
    </row>
    <row r="24" spans="1:8" x14ac:dyDescent="0.15">
      <c r="B24" s="66" t="s">
        <v>102</v>
      </c>
      <c r="C24" s="67"/>
      <c r="D24" s="67"/>
      <c r="E24" s="67"/>
      <c r="F24" s="67"/>
      <c r="G24" s="68"/>
      <c r="H24" s="53">
        <f>SUBTOTAL(9,H4:H23)</f>
        <v>64</v>
      </c>
    </row>
  </sheetData>
  <autoFilter ref="B3:H23"/>
  <mergeCells count="2">
    <mergeCell ref="E2:G2"/>
    <mergeCell ref="B24:G24"/>
  </mergeCells>
  <phoneticPr fontId="5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"/>
  <sheetViews>
    <sheetView view="pageLayout" zoomScaleNormal="100" zoomScaleSheetLayoutView="100" workbookViewId="0">
      <selection activeCell="A2" sqref="A2:G2"/>
    </sheetView>
  </sheetViews>
  <sheetFormatPr defaultRowHeight="13.5" x14ac:dyDescent="0.4"/>
  <cols>
    <col min="1" max="10" width="16.5" style="69" customWidth="1"/>
    <col min="11" max="16384" width="9" style="69"/>
  </cols>
  <sheetData>
    <row r="1" spans="1:7" ht="24" x14ac:dyDescent="0.4">
      <c r="A1" s="71" t="s">
        <v>318</v>
      </c>
      <c r="B1" s="72"/>
    </row>
    <row r="2" spans="1:7" ht="342" customHeight="1" x14ac:dyDescent="0.4">
      <c r="A2" s="73" t="s">
        <v>319</v>
      </c>
      <c r="B2" s="70"/>
      <c r="C2" s="70"/>
      <c r="D2" s="70"/>
      <c r="E2" s="70"/>
      <c r="F2" s="70"/>
      <c r="G2" s="70"/>
    </row>
  </sheetData>
  <mergeCells count="2">
    <mergeCell ref="A1:B1"/>
    <mergeCell ref="A2:G2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15</vt:i4>
      </vt:variant>
    </vt:vector>
  </HeadingPairs>
  <TitlesOfParts>
    <vt:vector size="25" baseType="lpstr">
      <vt:lpstr>表紙1</vt:lpstr>
      <vt:lpstr>１全体</vt:lpstr>
      <vt:lpstr>表紙2</vt:lpstr>
      <vt:lpstr>２芝生営業所</vt:lpstr>
      <vt:lpstr>表紙3</vt:lpstr>
      <vt:lpstr>３緑が丘営業所</vt:lpstr>
      <vt:lpstr>表紙4</vt:lpstr>
      <vt:lpstr>４休憩所</vt:lpstr>
      <vt:lpstr>表紙5</vt:lpstr>
      <vt:lpstr>５バス停</vt:lpstr>
      <vt:lpstr>'１全体'!Print_Area</vt:lpstr>
      <vt:lpstr>'２芝生営業所'!Print_Area</vt:lpstr>
      <vt:lpstr>'３緑が丘営業所'!Print_Area</vt:lpstr>
      <vt:lpstr>'４休憩所'!Print_Area</vt:lpstr>
      <vt:lpstr>'５バス停'!Print_Area</vt:lpstr>
      <vt:lpstr>表紙1!Print_Area</vt:lpstr>
      <vt:lpstr>表紙2!Print_Area</vt:lpstr>
      <vt:lpstr>表紙3!Print_Area</vt:lpstr>
      <vt:lpstr>表紙4!Print_Area</vt:lpstr>
      <vt:lpstr>表紙5!Print_Area</vt:lpstr>
      <vt:lpstr>'１全体'!Print_Titles</vt:lpstr>
      <vt:lpstr>'２芝生営業所'!Print_Titles</vt:lpstr>
      <vt:lpstr>'３緑が丘営業所'!Print_Titles</vt:lpstr>
      <vt:lpstr>'４休憩所'!Print_Titles</vt:lpstr>
      <vt:lpstr>'５バス停'!Print_Titles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cp:lastPrinted>2025-07-02T04:21:30Z</cp:lastPrinted>
  <dcterms:created xsi:type="dcterms:W3CDTF">2025-05-12T06:18:31Z</dcterms:created>
  <dcterms:modified xsi:type="dcterms:W3CDTF">2025-07-02T04:24:04Z</dcterms:modified>
</cp:coreProperties>
</file>